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CORRÊNCIA\PROJETO\"/>
    </mc:Choice>
  </mc:AlternateContent>
  <xr:revisionPtr revIDLastSave="0" documentId="13_ncr:1_{F49C0C45-4DDF-4616-9E53-FE258EF42AFD}" xr6:coauthVersionLast="47" xr6:coauthVersionMax="47" xr10:uidLastSave="{00000000-0000-0000-0000-000000000000}"/>
  <bookViews>
    <workbookView xWindow="-120" yWindow="-120" windowWidth="29040" windowHeight="15840" activeTab="3" xr2:uid="{95357EE3-BDF8-4C40-9D35-42066BDDA152}"/>
  </bookViews>
  <sheets>
    <sheet name="Orçamento Sintético" sheetId="13" r:id="rId1"/>
    <sheet name="Orçamento Analítico" sheetId="8" r:id="rId2"/>
    <sheet name="Orçamento Resumido" sheetId="9" r:id="rId3"/>
    <sheet name="BDI" sheetId="2" r:id="rId4"/>
    <sheet name="ENCARGOS SOCIAIS" sheetId="3" r:id="rId5"/>
    <sheet name="CURVA ABC DE INSUMOS" sheetId="1" r:id="rId6"/>
    <sheet name="CURVA ABC DE SERVIÇOS" sheetId="10" r:id="rId7"/>
    <sheet name="CRONOGRAMA" sheetId="11" r:id="rId8"/>
    <sheet name="MEMORIA DE CÁLCULO" sheetId="12" r:id="rId9"/>
  </sheets>
  <definedNames>
    <definedName name="_xlnm.Print_Area" localSheetId="7">CRONOGRAMA!$A$1:$F$37</definedName>
    <definedName name="_xlnm.Print_Area" localSheetId="5">'CURVA ABC DE INSUMOS'!$A$1:$P$333</definedName>
    <definedName name="_xlnm.Print_Area" localSheetId="6">'CURVA ABC DE SERVIÇOS'!$A$1:$J$127</definedName>
    <definedName name="_xlnm.Print_Area" localSheetId="4">'ENCARGOS SOCIAIS'!$A$1:$O$107</definedName>
    <definedName name="_xlnm.Print_Area" localSheetId="8">'MEMORIA DE CÁLCULO'!$A$1:$E$169</definedName>
    <definedName name="_xlnm.Print_Area" localSheetId="1">'Orçamento Analítico'!$A$1:$J$1315</definedName>
    <definedName name="_xlnm.Print_Area" localSheetId="2">'Orçamento Resumido'!$A$1:$I$35</definedName>
    <definedName name="_xlnm.Print_Area" localSheetId="0">'Orçamento Sintético'!$A$1:$J$175</definedName>
    <definedName name="_xlnm.Print_Titles" localSheetId="7">CRONOGRAMA!$1:$9</definedName>
    <definedName name="_xlnm.Print_Titles" localSheetId="5">'CURVA ABC DE INSUMOS'!$1:$15</definedName>
    <definedName name="_xlnm.Print_Titles" localSheetId="6">'CURVA ABC DE SERVIÇOS'!$1:$13</definedName>
    <definedName name="_xlnm.Print_Titles" localSheetId="8">'MEMORIA DE CÁLCULO'!$1:$11</definedName>
    <definedName name="_xlnm.Print_Titles" localSheetId="1">'Orçamento Analítico'!$1:$12</definedName>
    <definedName name="_xlnm.Print_Titles" localSheetId="0">'Orçamento Sintético'!$1:$13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E26" i="2"/>
  <c r="N25" i="2"/>
  <c r="K25" i="2"/>
  <c r="J25" i="2"/>
  <c r="F25" i="2"/>
  <c r="E28" i="2" s="1"/>
  <c r="E31" i="2" s="1"/>
  <c r="E33" i="2" s="1"/>
  <c r="N24" i="2"/>
  <c r="B20" i="2"/>
  <c r="E29" i="2"/>
</calcChain>
</file>

<file path=xl/sharedStrings.xml><?xml version="1.0" encoding="utf-8"?>
<sst xmlns="http://schemas.openxmlformats.org/spreadsheetml/2006/main" count="12622" uniqueCount="2796">
  <si>
    <t>Obra</t>
  </si>
  <si>
    <t>Bancos</t>
  </si>
  <si>
    <t>B.D.I.</t>
  </si>
  <si>
    <t>Encargos Sociais</t>
  </si>
  <si>
    <t>CONTRATAÇÃO DE EMPRESA PARA SERVIÇOS EXECUÇÃO DE AMPLIAÇÃO DA E.M.E.I PROF. GIVALDO</t>
  </si>
  <si>
    <t xml:space="preserve">SINAPI - 09/2025 - Pará
SBC - 11/2025 - Pará
SICRO3 - 07/2025 - Pará
SEDOP - 10/2025 - Pará
</t>
  </si>
  <si>
    <t>28,82%</t>
  </si>
  <si>
    <t>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</si>
  <si>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</si>
  <si>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</si>
  <si>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</si>
  <si>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</si>
  <si>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</si>
  <si>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</si>
  <si>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</si>
  <si>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</si>
  <si>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</si>
  <si>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</si>
  <si>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</si>
  <si>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</si>
  <si>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 </t>
  </si>
  <si>
    <t>ADMINISTRAÇÃO LOCAL DE OBRA</t>
  </si>
  <si>
    <t/>
  </si>
  <si>
    <t xml:space="preserve"> 1.1 </t>
  </si>
  <si>
    <t xml:space="preserve"> 012689 </t>
  </si>
  <si>
    <t>SBC</t>
  </si>
  <si>
    <t>MOBILIZACAO E DESMOBILIZACAO DE CANTEIRO</t>
  </si>
  <si>
    <t>UN</t>
  </si>
  <si>
    <t xml:space="preserve"> 1.2 </t>
  </si>
  <si>
    <t xml:space="preserve"> 90780 </t>
  </si>
  <si>
    <t>SINAPI</t>
  </si>
  <si>
    <t>MESTRE DE OBRAS COM ENCARGOS COMPLEMENTARES</t>
  </si>
  <si>
    <t>H</t>
  </si>
  <si>
    <t xml:space="preserve"> 1.3 </t>
  </si>
  <si>
    <t xml:space="preserve"> 90779 </t>
  </si>
  <si>
    <t>ENGENHEIRO CIVIL DE OBRA SENIOR COM ENCARGOS COMPLEMENTARES</t>
  </si>
  <si>
    <t xml:space="preserve"> 2 </t>
  </si>
  <si>
    <t>SERVIÇOS PRELIMINARES</t>
  </si>
  <si>
    <t xml:space="preserve"> 2.1 </t>
  </si>
  <si>
    <t xml:space="preserve"> 74209/001 </t>
  </si>
  <si>
    <t>PLACA DE OBRA EM CHAPA DE ACO GALVANIZADO</t>
  </si>
  <si>
    <t>m²</t>
  </si>
  <si>
    <t xml:space="preserve"> 2.2 </t>
  </si>
  <si>
    <t xml:space="preserve"> 98525 </t>
  </si>
  <si>
    <t>LIMPEZA MECANIZADA DE CAMADA VEGETAL, VEGETAÇÃO E PEQUENAS ÁRVORES (DIÂMETRO DE TRONCO MENOR QUE 0,20 M), COM TRATOR DE ESTEIRAS. AF_03/2024</t>
  </si>
  <si>
    <t xml:space="preserve"> 2.3 </t>
  </si>
  <si>
    <t xml:space="preserve"> 72898 </t>
  </si>
  <si>
    <t>CARGA E DESCARGA MECANIZADAS DE ENTULHO EM CAMINHAO BASCULANTE 6 M3</t>
  </si>
  <si>
    <t>m³</t>
  </si>
  <si>
    <t xml:space="preserve"> 2.4 </t>
  </si>
  <si>
    <t xml:space="preserve"> 72900 </t>
  </si>
  <si>
    <t>TRANSPORTE DE ENTULHO COM CAMINHAO BASCULANTE 6 M3, RODOVIA PAVIMENTADA, DMT 0,5 A 1,0 KM</t>
  </si>
  <si>
    <t xml:space="preserve"> 2.5 </t>
  </si>
  <si>
    <t xml:space="preserve"> 74077/003 </t>
  </si>
  <si>
    <t>LOCACAO CONVENCIONAL DE OBRA, ATRAVÉS DE GABARITO DE TABUAS CORRIDAS PONTALETADAS, COM REAPROVEITAMENTO DE 3 VEZES.</t>
  </si>
  <si>
    <t xml:space="preserve"> 3 </t>
  </si>
  <si>
    <t>FUNDAÇÕES</t>
  </si>
  <si>
    <t xml:space="preserve"> 3.1 </t>
  </si>
  <si>
    <t xml:space="preserve"> 93358 </t>
  </si>
  <si>
    <t>ESCAVAÇÃO MANUAL DE VALA. AF_09/2024 - 23 SAPATAS SEÇAO 80X80 À PROFUNDIDADE DE 1.30M</t>
  </si>
  <si>
    <t xml:space="preserve"> 3.2 </t>
  </si>
  <si>
    <t xml:space="preserve"> 83519 </t>
  </si>
  <si>
    <t>ALVENARIA EMBASAMENTO TIJOLO CERAMICO FURADO 10X20X20 CM</t>
  </si>
  <si>
    <t xml:space="preserve"> 3.3 </t>
  </si>
  <si>
    <t xml:space="preserve"> 051172 </t>
  </si>
  <si>
    <t>SEDOP</t>
  </si>
  <si>
    <t>Concreto armado FCK=25MPA com forma aparente - 1 reaproveitamento - 23 sapatas seção 80x80x30cm</t>
  </si>
  <si>
    <t xml:space="preserve"> 3.4 </t>
  </si>
  <si>
    <t>Concreto armado FCK=25MPA com forma aparente - 1 reaproveitamento - 23 pilares seção 15x30 - cota do fundo da sapata à altura da alvenaria de embasamento (2.5m)</t>
  </si>
  <si>
    <t xml:space="preserve"> 3.5 </t>
  </si>
  <si>
    <t>Concreto armado FCK=25MPA com forma aparente - 1 reaproveitamento - 190m de viga baldrame seção 12x30cm</t>
  </si>
  <si>
    <t xml:space="preserve"> 3.6 </t>
  </si>
  <si>
    <t xml:space="preserve"> 030011 </t>
  </si>
  <si>
    <t>Aterro incluindo carga, descarga, transporte e apiloamento</t>
  </si>
  <si>
    <t xml:space="preserve"> 3.7 </t>
  </si>
  <si>
    <t xml:space="preserve"> 98557 </t>
  </si>
  <si>
    <t>IMPERMEABILIZAÇÃO DE SUPERFÍCIE COM EMULSÃO ASFÁLTICA, 2 DEMÃOS. AF_09/2023</t>
  </si>
  <si>
    <t xml:space="preserve"> 4 </t>
  </si>
  <si>
    <t>SUPERESTRUTURA</t>
  </si>
  <si>
    <t xml:space="preserve"> 4.1 </t>
  </si>
  <si>
    <t>Concreto armado FCK=25MPA com forma aparente - 1 reaproveitamento - 23 pilares altura média 3.5m seção 12x30</t>
  </si>
  <si>
    <t xml:space="preserve"> 4.2 </t>
  </si>
  <si>
    <t>Concreto armado FCK=25MPA com forma aparente - 1 reaproveitamento - 165m de vigas de amarração sobre todas as paredes com seção 12x30</t>
  </si>
  <si>
    <t xml:space="preserve"> 4.3 </t>
  </si>
  <si>
    <t xml:space="preserve"> 090244 </t>
  </si>
  <si>
    <t>VERGA EM MEIO BLOCO DE VEDACAO DE CONCRETO 9x19x19cm - sobre todas as portas e janelas</t>
  </si>
  <si>
    <t>M</t>
  </si>
  <si>
    <t xml:space="preserve"> 4.4 </t>
  </si>
  <si>
    <t xml:space="preserve"> 105030 </t>
  </si>
  <si>
    <t>CONTRAVERGA MOLDADA IN LOCO EM CONCRETO, ESPESSURA DE *10* CM. AF_03/2024 - sob todas as janelas</t>
  </si>
  <si>
    <t xml:space="preserve"> 5 </t>
  </si>
  <si>
    <t>ALVENARIA</t>
  </si>
  <si>
    <t xml:space="preserve"> 5.1 </t>
  </si>
  <si>
    <t xml:space="preserve"> 103350 </t>
  </si>
  <si>
    <t>ALVENARIA DE VEDAÇÃO DE BLOCOS CERÂMICOS FURADOS NA HORIZONTAL DE 9X9X19 CM (ESPESSURA 9 CM) E ARGAMASSA DE ASSENTAMENTO COM PREPARO EM BETONEIRA. AF_12/2021 - 165m corridos de parede altura de 3.30m</t>
  </si>
  <si>
    <t xml:space="preserve"> 6 </t>
  </si>
  <si>
    <t>COBERTURA</t>
  </si>
  <si>
    <t xml:space="preserve"> 6.1 </t>
  </si>
  <si>
    <t xml:space="preserve"> 92580 </t>
  </si>
  <si>
    <t>TRAMA DE AÇO COMPOSTA POR TERÇAS PARA TELHADOS DE ATÉ 2 ÁGUAS PARA TELHA ONDULADA DE FIBROCIMENTO, METÁLICA, PLÁSTICA OU TERMOACÚSTICA, INCLUSO TRANSPORTE VERTICAL. AF_07/2019 - incluindo varanda de 1.5m em frente as salas de aula</t>
  </si>
  <si>
    <t xml:space="preserve"> 6.2 </t>
  </si>
  <si>
    <t xml:space="preserve"> 92610 </t>
  </si>
  <si>
    <t>FABRICAÇÃO E INSTALAÇÃO DE TESOURA INTEIRA EM AÇO, VÃO DE 7 M, PARA TELHA ONDULADA DE F - 1 tesoura no meio de cada sala de aula</t>
  </si>
  <si>
    <t xml:space="preserve"> 6.3 </t>
  </si>
  <si>
    <t xml:space="preserve"> 100367 </t>
  </si>
  <si>
    <t>FABRICAÇÃO E INSTALAÇÃO DE MEIA TESOURA DE MADEIRA NÃO APARELHADA, COM VÃO DE 1.5 M, PARA TELHA ONDULADA DE FIBROCIMENTO, ALUMÍNIO, PLÁSTICA OU TERMOACÚSTICA, INCLUSO IÇAMENTO. AF_07/2019 - FABRICACAO DE 10 MAIAS TESOURAS PARA APOIO DA VARANDA EM FRENTE ÀS SALAS</t>
  </si>
  <si>
    <t xml:space="preserve"> 6.4 </t>
  </si>
  <si>
    <t xml:space="preserve"> 100143 </t>
  </si>
  <si>
    <t>FECHAMENTO VERTICAL METALICA ACO GALVALUME TRAPEZOIDAL TR25</t>
  </si>
  <si>
    <t xml:space="preserve"> 6.5 </t>
  </si>
  <si>
    <t xml:space="preserve"> 94216 </t>
  </si>
  <si>
    <t>TELHAMENTO COM TELHA METÁLICA TERMOACÚSTICA E = 30 MM, COM ATÉ 2 ÁGUAS, INCLUSO IÇAMENTO. AF_07/2019</t>
  </si>
  <si>
    <t xml:space="preserve"> 6.6 </t>
  </si>
  <si>
    <t xml:space="preserve"> 94228 </t>
  </si>
  <si>
    <t>CALHA EM CHAPA DE AÇO GALVANIZADO NÚMERO 24, DESENVOLVIMENTO DE 50 CM, INCLUSO TRANSPORTE VERTICAL. AF_07/2019</t>
  </si>
  <si>
    <t xml:space="preserve"> 6.7 </t>
  </si>
  <si>
    <t xml:space="preserve"> 94231 </t>
  </si>
  <si>
    <t>RUFO EM CHAPA DE AÇO GALVANIZADO NÚMERO 24, CORTE DE 25 CM, INCLUSO TRANSPORTE VERTICAL. AF_07/2019</t>
  </si>
  <si>
    <t xml:space="preserve"> 6.8 </t>
  </si>
  <si>
    <t xml:space="preserve"> 101979 </t>
  </si>
  <si>
    <t>CHAPIM (RUFO CAPA) EM AÇO GALVANIZADO, CORTE 33. AF_11/2020</t>
  </si>
  <si>
    <t xml:space="preserve"> 7 </t>
  </si>
  <si>
    <t>REVESTIMENTOS</t>
  </si>
  <si>
    <t xml:space="preserve"> 7.1 </t>
  </si>
  <si>
    <t xml:space="preserve"> 104959 </t>
  </si>
  <si>
    <t>MASSA ÚNICA, EM ARGAMASSA TRAÇO 1:2:8 PREPARO MANUAL, APLICADA MANUALMENTE EM PAREDES INTERNAS DE AMBIENTES COM ÁREA MAIOR QUE 10M², COM TALISCAS. AF_03/2024</t>
  </si>
  <si>
    <t xml:space="preserve"> 7.2 </t>
  </si>
  <si>
    <t>REVESTIMENTO CERÂMICO - COZINHA, LAVANDERIA E DEPÓSITO</t>
  </si>
  <si>
    <t xml:space="preserve"> 7.2.1 </t>
  </si>
  <si>
    <t xml:space="preserve"> 87273 </t>
  </si>
  <si>
    <t>REVESTIMENTO CERÂMICO PARA PAREDES INTERNAS COM PLACAS TIPO ESMALTADA DE DIMENSÕES 33X45 CM APLICADAS NA ALTURA INTEIRA DAS PAREDES. AF_02/2023_PE - REVESTIMENTO ATÉ ALTURA DE FORRO</t>
  </si>
  <si>
    <t xml:space="preserve"> 7.2.2 </t>
  </si>
  <si>
    <t xml:space="preserve"> 270633 </t>
  </si>
  <si>
    <t>Rejuntamento de revestimento/piso ceramico c/ cimento branco</t>
  </si>
  <si>
    <t xml:space="preserve"> 7.3 </t>
  </si>
  <si>
    <t>REVESTIMENTO CERÂMICO - BANHEIROS</t>
  </si>
  <si>
    <t xml:space="preserve"> 7.3.1 </t>
  </si>
  <si>
    <t>REVESTIMENTO CERÂMICO PARA PAREDES INTERNAS COM PLACAS TIPO ESMALTADA DE DIMENSÕES 33X45 CM APLICADAS NA ALTURA INTEIRA DAS PAREDES. AF_02/2023_PE</t>
  </si>
  <si>
    <t xml:space="preserve"> 7.3.2 </t>
  </si>
  <si>
    <t xml:space="preserve"> 7.4 </t>
  </si>
  <si>
    <t>REVESTIMENTO ATÉ ALTURA DE 1.00M</t>
  </si>
  <si>
    <t xml:space="preserve"> 7.4.1 </t>
  </si>
  <si>
    <t>REVESTIMENTO CERÂMICO PARA PAREDES INTERNAS COM PLACAS TIPO ESMALTADA DE DIMENSÕES 33X45 CM APLICADAS NA ALTURA INTEIRA DAS PAREDES. AF_02/2023_PE - ATÉ ALTURA DE 1.00M EM TODAS AS PAREDES INTERNAS EXTERNAS INCLUINDO TODAS AS PAREDE EXTERNAS</t>
  </si>
  <si>
    <t xml:space="preserve"> 7.4.2 </t>
  </si>
  <si>
    <t xml:space="preserve"> 8 </t>
  </si>
  <si>
    <t>PISO E CONTRAPISO</t>
  </si>
  <si>
    <t xml:space="preserve"> 8.1 </t>
  </si>
  <si>
    <t xml:space="preserve"> 170236 </t>
  </si>
  <si>
    <t>CONTRAPISO COM ARGAMASSA TRACO 1:3 PREPARO MANUAL 5CM</t>
  </si>
  <si>
    <t xml:space="preserve"> 8.2 </t>
  </si>
  <si>
    <t xml:space="preserve"> 87257 </t>
  </si>
  <si>
    <t>REVESTIMENTO CERÂMICO PARA PISO COM PLACAS TIPO ESMALTADA DE DIMENSÕES 60X60 CM APLICADA EM AMBIENTES DE ÁREA MAIOR QUE 10 M2. AF_02/2023_PE</t>
  </si>
  <si>
    <t xml:space="preserve"> 8.3 </t>
  </si>
  <si>
    <t xml:space="preserve"> 8.4 </t>
  </si>
  <si>
    <t xml:space="preserve"> 130492 </t>
  </si>
  <si>
    <t>Calçada (incl.alicerce, baldrame e concreto c/ junta seca)</t>
  </si>
  <si>
    <t xml:space="preserve"> 9 </t>
  </si>
  <si>
    <t>INSTALAÇÕES HIDROSSANITÁRIA E PLUVIAIS</t>
  </si>
  <si>
    <t xml:space="preserve"> 9.1 </t>
  </si>
  <si>
    <t>INSTALAÇÕES HIDROSSANITÁRIA COZINHA</t>
  </si>
  <si>
    <t xml:space="preserve"> 9.1.1 </t>
  </si>
  <si>
    <t xml:space="preserve"> 180299 </t>
  </si>
  <si>
    <t>Ponto de agua (incl. tubos e conexoes)</t>
  </si>
  <si>
    <t>pt</t>
  </si>
  <si>
    <t xml:space="preserve"> 9.1.2 </t>
  </si>
  <si>
    <t xml:space="preserve"> 180214 </t>
  </si>
  <si>
    <t>Ponto de esgoto (incl. tubos, conexoes,cx. e ralos)</t>
  </si>
  <si>
    <t xml:space="preserve"> 9.1.3 </t>
  </si>
  <si>
    <t xml:space="preserve"> 98109 </t>
  </si>
  <si>
    <t>CAIXA DE GORDURA ESPECIAL (CAPACIDADE: 312 L - PARA ATÉ 146 PESSOAS SERVIDAS NO PICO), RETANGULAR, EM ALVENARIA COM BLOCOS DE CONCRETO, DIMENSÕES INTERNAS = 0,4X1,2 M, ALTURA INTERNA = 1 M. AF_12/2020</t>
  </si>
  <si>
    <t xml:space="preserve"> 9.1.4 </t>
  </si>
  <si>
    <t xml:space="preserve"> 002709 </t>
  </si>
  <si>
    <t>CUBA ACO INOX PROFUNDA 0,70x0,50x0,33cm TRAMONTINA</t>
  </si>
  <si>
    <t xml:space="preserve"> 9.1.5 </t>
  </si>
  <si>
    <t xml:space="preserve"> 037084 </t>
  </si>
  <si>
    <t>TANQUE DUPLO DE GRANITO SINTETICO 1,00x0,60m</t>
  </si>
  <si>
    <t xml:space="preserve"> 9.1.6 </t>
  </si>
  <si>
    <t xml:space="preserve"> 00006155 </t>
  </si>
  <si>
    <t>VALVULA EM PLASTICO CROMADO TIPO AMERICANA PARA PIA DE COZINHA 3.1/2" X 1.1/2", SEM ADAPTADOR</t>
  </si>
  <si>
    <t xml:space="preserve"> 9.1.7 </t>
  </si>
  <si>
    <t xml:space="preserve"> 00044945 </t>
  </si>
  <si>
    <t>SIFAO / TUBO SINFONADO EXTENSIVEL/SANFONADO, UNIVERSAL/ SIMPLES, ENTRE *50 A 70* CM, DE PLASTICO BRANCO</t>
  </si>
  <si>
    <t xml:space="preserve"> 9.1.8 </t>
  </si>
  <si>
    <t xml:space="preserve"> 73663 </t>
  </si>
  <si>
    <t>REGISTRO DE GAVETA COM CANOPLA Ø 25MM (1) - FORNECIMENTO E INSTALAÇÃO</t>
  </si>
  <si>
    <t xml:space="preserve"> 9.1.9 </t>
  </si>
  <si>
    <t xml:space="preserve"> 004025 </t>
  </si>
  <si>
    <t>TORNEIRA PARA PIA COZINHA ASPEN 1168.C35 DECA</t>
  </si>
  <si>
    <t xml:space="preserve"> 9.1.10 </t>
  </si>
  <si>
    <t xml:space="preserve"> 00013418 </t>
  </si>
  <si>
    <t>TORNEIRA CROMADA CURTA SEM BICO PARA TANQUE, PADRAO POPULAR, 1/2 " OU 3/4 " (REF 1140)</t>
  </si>
  <si>
    <t xml:space="preserve"> 9.1.11 </t>
  </si>
  <si>
    <t xml:space="preserve"> 72685 </t>
  </si>
  <si>
    <t>RALO SIFONADO DE PVC 100X100MM SIMPLES - FORNECIMENTO E INSTALACAO</t>
  </si>
  <si>
    <t xml:space="preserve"> 9.1.12 </t>
  </si>
  <si>
    <t xml:space="preserve"> 190429 </t>
  </si>
  <si>
    <t>BANCADA EM GRANITO CINZA ANDORINHA</t>
  </si>
  <si>
    <t xml:space="preserve"> 9.2 </t>
  </si>
  <si>
    <t>INSTALAÇÕES HIDROSSANITÁRIA BANHEIROS</t>
  </si>
  <si>
    <t xml:space="preserve"> 9.2.1 </t>
  </si>
  <si>
    <t xml:space="preserve"> 9.2.2 </t>
  </si>
  <si>
    <t xml:space="preserve"> 9.2.3 </t>
  </si>
  <si>
    <t xml:space="preserve"> 85118 </t>
  </si>
  <si>
    <t>REGISTRO PRESSAO 3/4" COM CANOPLA ACABAMENTO CROMADO - FORNECIMENTO E INSTALACAO</t>
  </si>
  <si>
    <t xml:space="preserve"> 9.2.4 </t>
  </si>
  <si>
    <t xml:space="preserve"> 9.2.5 </t>
  </si>
  <si>
    <t xml:space="preserve"> 86915 </t>
  </si>
  <si>
    <t>TORNEIRA CROMADA DE MESA, 1/2" OU 3/4", PARA LAVATÓRIO, PADRÃO MÉDIO - FORNECIMENTO E INSTALAÇÃO. AF_01/2020</t>
  </si>
  <si>
    <t xml:space="preserve"> 9.2.6 </t>
  </si>
  <si>
    <t xml:space="preserve"> 95469 </t>
  </si>
  <si>
    <t>VASO SANITARIO SIFONADO CONVENCIONAL COM LOUÇA BRANCA - FORNECIMENTO E INSTALAÇÃO. AF_01/2020</t>
  </si>
  <si>
    <t xml:space="preserve"> 9.2.7 </t>
  </si>
  <si>
    <t xml:space="preserve"> 061312 </t>
  </si>
  <si>
    <t>CAIXA DE PASSAGEM E INSPECAO EM CONCRETO 40x40x40cm C/ TAMPA</t>
  </si>
  <si>
    <t xml:space="preserve"> 9.2.8 </t>
  </si>
  <si>
    <t xml:space="preserve"> 100869 </t>
  </si>
  <si>
    <t>BARRA DE APOIO RETA, EM ACO INOX POLIDO, COMPRIMENTO 90 CM, FIXADA NA PAREDE - FORNECIMENTO E INSTALAÇÃO. AF_01/2020 - 2 EM CADA ÁREA DE CHUVEIROS</t>
  </si>
  <si>
    <t xml:space="preserve"> 9.2.9 </t>
  </si>
  <si>
    <t xml:space="preserve"> 95544 </t>
  </si>
  <si>
    <t>PAPELEIRA DE PAREDE EM METAL CROMADO SEM TAMPA, INCLUSO FIXAÇÃO. AF_01/2020</t>
  </si>
  <si>
    <t xml:space="preserve"> 9.2.10 </t>
  </si>
  <si>
    <t xml:space="preserve"> 95543 </t>
  </si>
  <si>
    <t>PORTA TOALHA BANHO EM METAL CROMADO, TIPO BARRA, INCLUSO FIXAÇÃO. AF_01/2020</t>
  </si>
  <si>
    <t xml:space="preserve"> 9.2.11 </t>
  </si>
  <si>
    <t xml:space="preserve"> 9.2.12 </t>
  </si>
  <si>
    <t xml:space="preserve"> 9.2.13 </t>
  </si>
  <si>
    <t xml:space="preserve"> 100860 </t>
  </si>
  <si>
    <t>CHUVEIRO ELÉTRICO COMUM CORPO PLÁSTICO, TIPO DUCHA - FORNECIMENTO E INSTALAÇÃO. AF_01/2020</t>
  </si>
  <si>
    <t xml:space="preserve"> 9.2.14 </t>
  </si>
  <si>
    <t xml:space="preserve"> 190224 </t>
  </si>
  <si>
    <t>Caixa de descarga plastica - externa</t>
  </si>
  <si>
    <t>un</t>
  </si>
  <si>
    <t xml:space="preserve"> 9.3 </t>
  </si>
  <si>
    <t>INSTALAÇOES PLUVIAIS</t>
  </si>
  <si>
    <t xml:space="preserve"> 9.3.1 </t>
  </si>
  <si>
    <t xml:space="preserve"> 74168/002 </t>
  </si>
  <si>
    <t>TUBO PVC ESGOTO SERIE R DN 100MM C/ ANEL DE BORRACHA -FORNECIMENTO E INSTALACAO</t>
  </si>
  <si>
    <t xml:space="preserve"> 9.3.2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</si>
  <si>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</si>
  <si>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</si>
  <si>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9.3.3 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</si>
  <si>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</si>
  <si>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</si>
  <si>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10 </t>
  </si>
  <si>
    <t>INSTALAÇOES ELÉTRICAS</t>
  </si>
  <si>
    <t xml:space="preserve"> 10.1 </t>
  </si>
  <si>
    <t>COZINHA E LAVANDERIA</t>
  </si>
  <si>
    <t xml:space="preserve"> 10.1.1 </t>
  </si>
  <si>
    <t xml:space="preserve"> 170081 </t>
  </si>
  <si>
    <t>Ponto de luz / força (c/tubul., cx. e fiaçao) ate 200W</t>
  </si>
  <si>
    <t xml:space="preserve"> 10.1.2 </t>
  </si>
  <si>
    <t xml:space="preserve"> 101873 </t>
  </si>
  <si>
    <t>QUADRO DE DISTRIBUIÇÃO DE LUZ EM PVC PARA 12 DISJUNTORES - FORNECIMENTO E INSTALAÇÃO. AF_07/2025</t>
  </si>
  <si>
    <t xml:space="preserve"> 10.1.3 </t>
  </si>
  <si>
    <t xml:space="preserve"> 00038076 </t>
  </si>
  <si>
    <t>TOMADAS (2 MODULOS) 2P+T 10A, 250V, CONJUNTO MONTADO PARA EMBUTIR 4" X 2" (PLACA + SUPORTE + MODULOS)</t>
  </si>
  <si>
    <t xml:space="preserve"> 10.1.4 </t>
  </si>
  <si>
    <t xml:space="preserve"> 00038068 </t>
  </si>
  <si>
    <t>INTERRUPTORES SIMPLES (2 MODULOS) 10A, 250V, CONJUNTO MONTADO PARA EMBUTIR 4" X 2" (PLACA + SUPORTE + MODULOS)</t>
  </si>
  <si>
    <t xml:space="preserve"> 10.1.5 </t>
  </si>
  <si>
    <t xml:space="preserve"> 93143 </t>
  </si>
  <si>
    <t>PONTO DE TOMADA RESIDENCIAL INCLUINDO TOMADA 20A/250V, CAIXA ELÉTRICA, ELETRODUTO, CABO, RASGO, QUEBRA E CHUMBAMENTO. AF_01/2016</t>
  </si>
  <si>
    <t xml:space="preserve"> 10.1.6 </t>
  </si>
  <si>
    <t xml:space="preserve"> 00038075 </t>
  </si>
  <si>
    <t>TOMADA 2P+T 20A 250V, CONJUNTO MONTADO PARA EMBUTIR 4" X 2" (PLACA + SUPORTE + MODULO)</t>
  </si>
  <si>
    <t xml:space="preserve"> 10.1.7 </t>
  </si>
  <si>
    <t xml:space="preserve"> 00001020 </t>
  </si>
  <si>
    <t>CABO DE COBRE, FLEXIVEL, CLASSE 4 OU 5, ISOLACAO EM PVC/A, ANTICHAMA BWF-B, COBERTURA PVC-ST1, ANTICHAMA BWF-B, 1 CONDUTOR, 0,6/1 KV, SECAO NOMINAL 10 MM2</t>
  </si>
  <si>
    <t xml:space="preserve"> 10.1.8 </t>
  </si>
  <si>
    <t xml:space="preserve"> 00001021 </t>
  </si>
  <si>
    <t>CABO DE COBRE, FLEXIVEL, CLASSE 4 OU 5, ISOLACAO EM PVC/A, ANTICHAMA BWF-B, COBERTURA PVC-ST1, ANTICHAMA BWF-B, 1 CONDUTOR, 0,6/1 KV, SECAO NOMINAL 4 MM2</t>
  </si>
  <si>
    <t xml:space="preserve"> 10.1.9 </t>
  </si>
  <si>
    <t xml:space="preserve"> 00000994 </t>
  </si>
  <si>
    <t>CABO DE COBRE, FLEXIVEL, CLASSE 4 OU 5, ISOLACAO EM PVC/A, ANTICHAMA BWF-B, COBERTURA PVC-ST1, ANTICHAMA BWF-B, 1 CONDUTOR, 0,6/1 KV, SECAO NOMINAL 6 MM2</t>
  </si>
  <si>
    <t xml:space="preserve"> 10.1.10 </t>
  </si>
  <si>
    <t xml:space="preserve"> 00000995 </t>
  </si>
  <si>
    <t>CABO DE COBRE, FLEXIVEL, CLASSE 4 OU 5, ISOLACAO EM PVC/A, ANTICHAMA BWF-B, COBERTURA PVC-ST1, ANTICHAMA BWF-B, 1 CONDUTOR, 0,6/1 KV, SECAO NOMINAL 16 MM2</t>
  </si>
  <si>
    <t xml:space="preserve"> 10.1.11 </t>
  </si>
  <si>
    <t xml:space="preserve"> 93665 </t>
  </si>
  <si>
    <t>DISJUNTOR BIPOLAR TIPO DIN, CORRENTE NOMINAL DE 40A - FORNECIMENTO E INSTALAÇÃO. AF_07/2025</t>
  </si>
  <si>
    <t xml:space="preserve"> 10.1.12 </t>
  </si>
  <si>
    <t xml:space="preserve"> 93660 </t>
  </si>
  <si>
    <t>DISJUNTOR BIPOLAR TIPO DIN, CORRENTE NOMINAL DE 10A - FORNECIMENTO E INSTALAÇÃO. AF_07/2025</t>
  </si>
  <si>
    <t xml:space="preserve"> 10.1.13 </t>
  </si>
  <si>
    <t xml:space="preserve"> 103782 </t>
  </si>
  <si>
    <t>LUMINÁRIA TIPO PLAFON CIRCULAR, DE SOBREPOR, COM LED DE 12/13 W - FORNECIMENTO E INSTALAÇÃO. AF_09/2024</t>
  </si>
  <si>
    <t xml:space="preserve"> 10.1.14 </t>
  </si>
  <si>
    <t xml:space="preserve"> 97610 </t>
  </si>
  <si>
    <t>LÂMPADA COMPACTA DE LED 10 W, BASE E27 - FORNECIMENTO E INSTALAÇÃO. AF_09/2024</t>
  </si>
  <si>
    <t xml:space="preserve"> 10.2 </t>
  </si>
  <si>
    <t>SALAS DE AULA</t>
  </si>
  <si>
    <t xml:space="preserve"> 10.2.1 </t>
  </si>
  <si>
    <t xml:space="preserve"> 10.2.2 </t>
  </si>
  <si>
    <t xml:space="preserve"> 231084 </t>
  </si>
  <si>
    <t>Ponto de dreno p/ split (10m)</t>
  </si>
  <si>
    <t xml:space="preserve"> 10.2.3 </t>
  </si>
  <si>
    <t xml:space="preserve"> 062398 </t>
  </si>
  <si>
    <t>PONTO TOMADA AR CONDICIONADO</t>
  </si>
  <si>
    <t xml:space="preserve"> 10.2.4 </t>
  </si>
  <si>
    <t xml:space="preserve"> 10.2.5 </t>
  </si>
  <si>
    <t xml:space="preserve"> 10.2.6 </t>
  </si>
  <si>
    <t xml:space="preserve"> 10.2.7 </t>
  </si>
  <si>
    <t xml:space="preserve"> 10.2.8 </t>
  </si>
  <si>
    <t xml:space="preserve"> 10.2.9 </t>
  </si>
  <si>
    <t xml:space="preserve"> 93662 </t>
  </si>
  <si>
    <t>DISJUNTOR BIPOLAR TIPO DIN, CORRENTE NOMINAL DE 20A - FORNECIMENTO E INSTALAÇÃO. AF_07/2025</t>
  </si>
  <si>
    <t xml:space="preserve"> 10.2.10 </t>
  </si>
  <si>
    <t xml:space="preserve"> 93675 </t>
  </si>
  <si>
    <t>DISJUNTOR BIPOLAR TIPO DR, CORRENTE NOMINAL DE 40A - FORNECIMENTO E INSTALAÇÃO. AF_07/2025</t>
  </si>
  <si>
    <t xml:space="preserve"> 10.2.11 </t>
  </si>
  <si>
    <t xml:space="preserve"> 10.2.12 </t>
  </si>
  <si>
    <t xml:space="preserve"> 10.3 </t>
  </si>
  <si>
    <t>BANHEIROS</t>
  </si>
  <si>
    <t xml:space="preserve"> 10.3.1 </t>
  </si>
  <si>
    <t xml:space="preserve"> 10.3.2 </t>
  </si>
  <si>
    <t xml:space="preserve"> 104481 </t>
  </si>
  <si>
    <t>PONTO ELÉTRICO DE TOMADA PARA CHUVEIRO (20A/250V) EM EDIFÍCIO RESIDENCIAL COM ELETRODUTO EMBUTIDO EM RASGOS NAS PAREDES, INCLUSO TOMADA, ELETRODUTO, CABO, RASGO, QUEBRA E CHUMBAMENTO. AF_11/2022</t>
  </si>
  <si>
    <t xml:space="preserve"> 10.3.3 </t>
  </si>
  <si>
    <t xml:space="preserve"> 10.3.4 </t>
  </si>
  <si>
    <t xml:space="preserve"> 10.3.5 </t>
  </si>
  <si>
    <t xml:space="preserve"> 10.3.6 </t>
  </si>
  <si>
    <t xml:space="preserve"> 93666 </t>
  </si>
  <si>
    <t>DISJUNTOR BIPOLAR TIPO DIN, CORRENTE NOMINAL DE 50A - FORNECIMENTO E INSTALAÇÃO. AF_07/2025</t>
  </si>
  <si>
    <t xml:space="preserve"> 10.3.7 </t>
  </si>
  <si>
    <t xml:space="preserve"> 10.3.8 </t>
  </si>
  <si>
    <t xml:space="preserve"> 10.4 </t>
  </si>
  <si>
    <t>ADMINISTRATIVO E CIRCULAÇÃO</t>
  </si>
  <si>
    <t xml:space="preserve"> 10.4.1 </t>
  </si>
  <si>
    <t xml:space="preserve"> 10.4.2 </t>
  </si>
  <si>
    <t xml:space="preserve"> 10.4.3 </t>
  </si>
  <si>
    <t xml:space="preserve"> 10.4.4 </t>
  </si>
  <si>
    <t xml:space="preserve"> 10.4.5 </t>
  </si>
  <si>
    <t xml:space="preserve"> 10.4.6 </t>
  </si>
  <si>
    <t xml:space="preserve"> 10.4.7 </t>
  </si>
  <si>
    <t xml:space="preserve"> 101889 </t>
  </si>
  <si>
    <t>CABO DE COBRE ISOLADO, 25 MM², ANTI-CHAMA 0,6/1 KV, INSTALADO EM ELETROCALHA OU PERFILADO - FORNECIMENTO E INSTALAÇÃO. AF_10/2020</t>
  </si>
  <si>
    <t xml:space="preserve"> 10.4.8 </t>
  </si>
  <si>
    <t xml:space="preserve"> 10.4.9 </t>
  </si>
  <si>
    <t xml:space="preserve"> 10.4.10 </t>
  </si>
  <si>
    <t xml:space="preserve"> 10.4.11 </t>
  </si>
  <si>
    <t xml:space="preserve"> 064261 </t>
  </si>
  <si>
    <t>DISJUNTOR BIPOLAR 100A CURVA C 5KA WEG</t>
  </si>
  <si>
    <t xml:space="preserve"> 10.4.12 </t>
  </si>
  <si>
    <t xml:space="preserve"> 10.4.13 </t>
  </si>
  <si>
    <t xml:space="preserve"> 11 </t>
  </si>
  <si>
    <t>FORROS</t>
  </si>
  <si>
    <t xml:space="preserve"> 11.1 </t>
  </si>
  <si>
    <t xml:space="preserve"> 96116 </t>
  </si>
  <si>
    <t>FORRO EM RÉGUAS DE PVC, FRISADO, PARA AMBIENTES COMERCIAIS, INCLUSIVE ESTRUTURA BIDIRECIONAL DE FIXAÇÃO. AF_08/2023_PS</t>
  </si>
  <si>
    <t xml:space="preserve"> 12 </t>
  </si>
  <si>
    <t>ESQUADRIAS</t>
  </si>
  <si>
    <t xml:space="preserve"> 12.1 </t>
  </si>
  <si>
    <t xml:space="preserve"> 090822 </t>
  </si>
  <si>
    <t>Portão de ferro em metalom (incl. pintura anti corrosiva)</t>
  </si>
  <si>
    <t xml:space="preserve"> 12.2 </t>
  </si>
  <si>
    <t xml:space="preserve"> 102180 </t>
  </si>
  <si>
    <t>INSTALAÇÃO DE VIDRO TEMPERADO, E = 8 MM, ENCAIXADO EM PERFIL U. AF_01/2021_PS</t>
  </si>
  <si>
    <t xml:space="preserve"> 13 </t>
  </si>
  <si>
    <t>PINTURA</t>
  </si>
  <si>
    <t xml:space="preserve"> 13.1 </t>
  </si>
  <si>
    <t xml:space="preserve"> 180589 </t>
  </si>
  <si>
    <t>PREPARO DE PAREDES COM FUNDO PREPARADOR/SELADOR CORAL</t>
  </si>
  <si>
    <t xml:space="preserve"> 13.2 </t>
  </si>
  <si>
    <t xml:space="preserve"> 180586 </t>
  </si>
  <si>
    <t>PINTURA ACRILICA SEMI BRILHO PAREDE 2 DEMAOS COM EMASSAMENTO</t>
  </si>
  <si>
    <t xml:space="preserve"> 13.3 </t>
  </si>
  <si>
    <t xml:space="preserve"> 180004 </t>
  </si>
  <si>
    <t>PINTURA ESMALTE ACETINADO DUAS DEMAOS - PAINEL METÁLICO DE FECHAMENTO DA COBERTURA DO ACESSO AS SALAS</t>
  </si>
  <si>
    <t xml:space="preserve"> 14 </t>
  </si>
  <si>
    <t>SERVIÇOS FINAIS</t>
  </si>
  <si>
    <t xml:space="preserve"> 14.1 </t>
  </si>
  <si>
    <t xml:space="preserve"> 9537 </t>
  </si>
  <si>
    <t>LIMPEZA FINAL DA OBRA</t>
  </si>
  <si>
    <t xml:space="preserve"> 14.2 </t>
  </si>
  <si>
    <t xml:space="preserve"> 241318 </t>
  </si>
  <si>
    <t>Placa de inauguração  em aço inox/letras bx. relevo- (40 x 30cm)</t>
  </si>
  <si>
    <t xml:space="preserve"> 14.3 </t>
  </si>
  <si>
    <t xml:space="preserve"> 011340 </t>
  </si>
  <si>
    <t>Placa de obra em lona com plotagem de gráfica - IDENTIFICAÇÃO DOS AMBIENTES</t>
  </si>
  <si>
    <t>Total sem BDI</t>
  </si>
  <si>
    <t>Total do BDI</t>
  </si>
  <si>
    <t>Total Geral</t>
  </si>
  <si>
    <t xml:space="preserve">ESTADO DO PARA
PREFEITURA MUNICIPAL DE XINGUARA
CNPJ 04.144.150/0001-20
</t>
  </si>
  <si>
    <t>Cliente:</t>
  </si>
  <si>
    <t>PREFEITURA MUNICIPAL DE XINGUARA</t>
  </si>
  <si>
    <t>Administração:</t>
  </si>
  <si>
    <t>OSVALDO DE OLIVEIRA ASSUNÇÃO JR.</t>
  </si>
  <si>
    <t>Objeto:</t>
  </si>
  <si>
    <t>Endereço:</t>
  </si>
  <si>
    <t>Data:</t>
  </si>
  <si>
    <t>NOVEMBRO DE 2025</t>
  </si>
  <si>
    <t>AV. FRANCISCO CALDEIRA E CASTELO BRANCO, 1076 - ITAMARATY - XINGUARA/PA</t>
  </si>
  <si>
    <t>ESTADO DO PARA
PREFEITURA MUNICIPAL DE XINGUARA
CNPJ 04.144.150/0001-20</t>
  </si>
  <si>
    <t>ZONA URBANA - XINGUARA</t>
  </si>
  <si>
    <t>COMPOSIÇÃO DO BDI</t>
  </si>
  <si>
    <t>DOCUMENTO :</t>
  </si>
  <si>
    <t>PLANILHA DE COMPOSIÇÃO DO BDI</t>
  </si>
  <si>
    <t>IMPOSTOS</t>
  </si>
  <si>
    <t>PERCENTUAL</t>
  </si>
  <si>
    <t>%</t>
  </si>
  <si>
    <t>OUTROS COMPONENTES</t>
  </si>
  <si>
    <t>INCIDÊNCIA</t>
  </si>
  <si>
    <t>COMPONENTES DO</t>
  </si>
  <si>
    <t>DO BDI (1)</t>
  </si>
  <si>
    <t>BDI</t>
  </si>
  <si>
    <t>PIS</t>
  </si>
  <si>
    <t>ADMINISTRAÇÃO DA OBRA</t>
  </si>
  <si>
    <t>SOBRE O CUSTO DIRETO</t>
  </si>
  <si>
    <t>ADMINISTRAÇÃO  CENTRAL</t>
  </si>
  <si>
    <t>SOBRE O CUSTO DIRETO DO EMPREENDIMENTO</t>
  </si>
  <si>
    <r>
      <t>COFINS</t>
    </r>
    <r>
      <rPr>
        <sz val="14"/>
        <color indexed="9"/>
        <rFont val="Verdana"/>
        <family val="2"/>
      </rPr>
      <t xml:space="preserve"> (4)</t>
    </r>
  </si>
  <si>
    <t>CANTEIRO DE OBRA</t>
  </si>
  <si>
    <t>SEGUROS</t>
  </si>
  <si>
    <t>ISS</t>
  </si>
  <si>
    <t>MOB. PESSOAL E EQUIPAMENTOS</t>
  </si>
  <si>
    <t>RISCOS</t>
  </si>
  <si>
    <t>SOBRE O PREÇO DE VENDA DO EMPREENDIMENTO</t>
  </si>
  <si>
    <t>CONTRIB. PREVIDENC.</t>
  </si>
  <si>
    <t>EQUIPAMENTOS DIVERSOS</t>
  </si>
  <si>
    <t>GARANTIAS</t>
  </si>
  <si>
    <t>DESPESAS  FINANCEIRAS</t>
  </si>
  <si>
    <t>TAXAS E EMOLUMENTOS</t>
  </si>
  <si>
    <t>LUCRO / REMUNERAÇÃO</t>
  </si>
  <si>
    <t>DIVERSOS (2)</t>
  </si>
  <si>
    <t>TRIBUTOS / IMPOSTOS</t>
  </si>
  <si>
    <t>( 1 + DF )</t>
  </si>
  <si>
    <t>x</t>
  </si>
  <si>
    <t>( 1 + L )</t>
  </si>
  <si>
    <t>-</t>
  </si>
  <si>
    <t>FÓRMULA</t>
  </si>
  <si>
    <t>=</t>
  </si>
  <si>
    <t>(1 + AC +</t>
  </si>
  <si>
    <t xml:space="preserve">S + R + </t>
  </si>
  <si>
    <t>G)</t>
  </si>
  <si>
    <t>TRIBUTO</t>
  </si>
  <si>
    <t>RETENÇÃO</t>
  </si>
  <si>
    <t>( 1 - T )</t>
  </si>
  <si>
    <t>IR</t>
  </si>
  <si>
    <t>)</t>
  </si>
  <si>
    <t>(</t>
  </si>
  <si>
    <t>CSLL</t>
  </si>
  <si>
    <t xml:space="preserve">BDI = </t>
  </si>
  <si>
    <r>
      <t>(</t>
    </r>
    <r>
      <rPr>
        <b/>
        <sz val="12"/>
        <color indexed="12"/>
        <rFont val="Arial"/>
        <family val="2"/>
        <charset val="1"/>
      </rPr>
      <t>1</t>
    </r>
  </si>
  <si>
    <t>vide obs.: 3</t>
  </si>
  <si>
    <t>COFINS</t>
  </si>
  <si>
    <t>vide obs.: 4</t>
  </si>
  <si>
    <t>Variáveis constantes da fórmula:</t>
  </si>
  <si>
    <r>
      <t xml:space="preserve">AC = </t>
    </r>
    <r>
      <rPr>
        <sz val="10"/>
        <rFont val="Arial"/>
        <family val="2"/>
      </rPr>
      <t>Taxa Representativa da Administração Central</t>
    </r>
  </si>
  <si>
    <r>
      <t xml:space="preserve">S = </t>
    </r>
    <r>
      <rPr>
        <sz val="10"/>
        <rFont val="Arial"/>
        <family val="2"/>
      </rPr>
      <t>Taxa Representativa de Seguros</t>
    </r>
  </si>
  <si>
    <r>
      <t xml:space="preserve">R = </t>
    </r>
    <r>
      <rPr>
        <sz val="10"/>
        <rFont val="Arial"/>
        <family val="2"/>
      </rPr>
      <t>Taxa Representativa de Riscos</t>
    </r>
  </si>
  <si>
    <r>
      <t xml:space="preserve">G = </t>
    </r>
    <r>
      <rPr>
        <sz val="10"/>
        <rFont val="Arial"/>
        <family val="2"/>
      </rPr>
      <t>Taxa Representativa de Garantias</t>
    </r>
  </si>
  <si>
    <r>
      <t xml:space="preserve">DF = </t>
    </r>
    <r>
      <rPr>
        <sz val="10"/>
        <rFont val="Arial"/>
        <family val="2"/>
      </rPr>
      <t>Taxa Representativa de Despesas Financeiras</t>
    </r>
  </si>
  <si>
    <r>
      <t xml:space="preserve">L = </t>
    </r>
    <r>
      <rPr>
        <sz val="10"/>
        <rFont val="Arial"/>
        <family val="2"/>
      </rPr>
      <t>Taxa Representativa de Lucro/Remuneração</t>
    </r>
  </si>
  <si>
    <t>TAXA DO BDI</t>
  </si>
  <si>
    <r>
      <t>T</t>
    </r>
    <r>
      <rPr>
        <sz val="8"/>
        <rFont val="Arial"/>
        <family val="2"/>
        <charset val="1"/>
      </rPr>
      <t xml:space="preserve"> =</t>
    </r>
    <r>
      <rPr>
        <sz val="10"/>
        <rFont val="Arial"/>
        <family val="2"/>
      </rPr>
      <t xml:space="preserve"> Taxa Representativa da Incidência dos </t>
    </r>
    <r>
      <rPr>
        <b/>
        <sz val="10"/>
        <rFont val="Arial"/>
        <family val="2"/>
      </rPr>
      <t>Tributos/Impostos</t>
    </r>
    <r>
      <rPr>
        <sz val="10"/>
        <rFont val="Arial"/>
        <family val="2"/>
      </rPr>
      <t xml:space="preserve"> (PIS + COFINS + ISS).</t>
    </r>
  </si>
  <si>
    <t>ENCARGOS SOCIAIS</t>
  </si>
  <si>
    <t>Curva ABC de Insumos</t>
  </si>
  <si>
    <t>Grupo</t>
  </si>
  <si>
    <t>Tipo</t>
  </si>
  <si>
    <t>Quantidade</t>
  </si>
  <si>
    <t>Valor  Unitário</t>
  </si>
  <si>
    <t>Peso</t>
  </si>
  <si>
    <t>Valor Acumulado</t>
  </si>
  <si>
    <t>Peso Acumulado</t>
  </si>
  <si>
    <t>Operativa</t>
  </si>
  <si>
    <t>Improdutiva</t>
  </si>
  <si>
    <t>Geral</t>
  </si>
  <si>
    <t xml:space="preserve"> 00040740 </t>
  </si>
  <si>
    <t>TELHA GALVALUME COM ISOLAMENTO TERMOACUSTICO EM ESPUMA RIGIDA DE POLIURETANO (PU) INJETADO, ESPESSURA DE 30 MM, DENSIDADE DE 35 KG/M3, REVESTIMENTO EM TELHA TRAPEZOIDAL NAS DUAS FACES COM ESPESSURA DE 0,50 MM CADA, ACABAMENTO NATURAL (NAO INCLUI ACESSORIOS DE FIXACAO)</t>
  </si>
  <si>
    <t>Material</t>
  </si>
  <si>
    <t>333,4860000</t>
  </si>
  <si>
    <t>202,58</t>
  </si>
  <si>
    <t>67.558,37</t>
  </si>
  <si>
    <t>8,66%</t>
  </si>
  <si>
    <t xml:space="preserve"> 00004750 </t>
  </si>
  <si>
    <t>PEDREIRO (HORISTA)</t>
  </si>
  <si>
    <t>Mão de Obra</t>
  </si>
  <si>
    <t>2.377,5247509</t>
  </si>
  <si>
    <t>23,56</t>
  </si>
  <si>
    <t>56.017,28</t>
  </si>
  <si>
    <t>7,18%</t>
  </si>
  <si>
    <t>15,85%</t>
  </si>
  <si>
    <t xml:space="preserve"> 00037370 </t>
  </si>
  <si>
    <t>ALIMENTACAO - HORISTA (COLETADO CAIXA - ENCARGOS COMPLEMENTARES)</t>
  </si>
  <si>
    <t>5.734,5186378</t>
  </si>
  <si>
    <t>6,75</t>
  </si>
  <si>
    <t>38.708,96</t>
  </si>
  <si>
    <t>4,96%</t>
  </si>
  <si>
    <t>20,81%</t>
  </si>
  <si>
    <t xml:space="preserve"> 00006111 </t>
  </si>
  <si>
    <t>SERVENTE DE OBRAS (HORISTA)</t>
  </si>
  <si>
    <t>2.153,0013384</t>
  </si>
  <si>
    <t>17,33</t>
  </si>
  <si>
    <t>37.303,53</t>
  </si>
  <si>
    <t>4,78%</t>
  </si>
  <si>
    <t>25,59%</t>
  </si>
  <si>
    <t xml:space="preserve"> 00007270 </t>
  </si>
  <si>
    <t>BLOCO CERAMICO / TIJOLO VAZADO PARA ALVENARIA DE VEDACAO, 4 FUROS NA HORIZONTAL DE 9 X 9 X 19 CM (L X A X C)</t>
  </si>
  <si>
    <t>31.367,4800000</t>
  </si>
  <si>
    <t>1,16</t>
  </si>
  <si>
    <t>36.366,83</t>
  </si>
  <si>
    <t>4,66%</t>
  </si>
  <si>
    <t>30,26%</t>
  </si>
  <si>
    <t xml:space="preserve"> 00000536 </t>
  </si>
  <si>
    <t>REVESTIMENTO PARA PAREDE, EM CERAMICA ESMALTADA, FORMATO MENOR OU IGUAL A 2025 CM2</t>
  </si>
  <si>
    <t>552,4148820</t>
  </si>
  <si>
    <t>46,41</t>
  </si>
  <si>
    <t>25.639,70</t>
  </si>
  <si>
    <t>3,29%</t>
  </si>
  <si>
    <t>33,55%</t>
  </si>
  <si>
    <t xml:space="preserve"> 00001292 </t>
  </si>
  <si>
    <t>PISO EM CERAMICA ESMALTADA, COR LISA, PEI MAIOR OU IGUAL A 4, FORMATO MAIOR QUE 2025 CM2</t>
  </si>
  <si>
    <t>359,2176000</t>
  </si>
  <si>
    <t>62,34</t>
  </si>
  <si>
    <t>22.392,19</t>
  </si>
  <si>
    <t>2,87%</t>
  </si>
  <si>
    <t>36,42%</t>
  </si>
  <si>
    <t xml:space="preserve"> J00001 </t>
  </si>
  <si>
    <t>Aterro arenoso</t>
  </si>
  <si>
    <t>336,0000000</t>
  </si>
  <si>
    <t>57,97</t>
  </si>
  <si>
    <t>19.477,58</t>
  </si>
  <si>
    <t>2,50%</t>
  </si>
  <si>
    <t>38,92%</t>
  </si>
  <si>
    <t xml:space="preserve"> D00425 </t>
  </si>
  <si>
    <t>Aço CA 50/60 -  Preço médio</t>
  </si>
  <si>
    <t>kg</t>
  </si>
  <si>
    <t>1.996,7200000</t>
  </si>
  <si>
    <t>9,13</t>
  </si>
  <si>
    <t>18.236,72</t>
  </si>
  <si>
    <t>2,34%</t>
  </si>
  <si>
    <t>41,25%</t>
  </si>
  <si>
    <t xml:space="preserve"> MO611100 </t>
  </si>
  <si>
    <t>SERVENTE</t>
  </si>
  <si>
    <t>h</t>
  </si>
  <si>
    <t>853,1649631</t>
  </si>
  <si>
    <t>20,65</t>
  </si>
  <si>
    <t>17.617,73</t>
  </si>
  <si>
    <t>2,26%</t>
  </si>
  <si>
    <t>43,51%</t>
  </si>
  <si>
    <t xml:space="preserve"> 00002708 </t>
  </si>
  <si>
    <t>ENGENHEIRO CIVIL DE OBRA SENIOR (HORISTA)</t>
  </si>
  <si>
    <t>91,3284000</t>
  </si>
  <si>
    <t>184,62</t>
  </si>
  <si>
    <t>16.861,49</t>
  </si>
  <si>
    <t>2,16%</t>
  </si>
  <si>
    <t>45,68%</t>
  </si>
  <si>
    <t xml:space="preserve"> 099900 </t>
  </si>
  <si>
    <t>763,5080000</t>
  </si>
  <si>
    <t>19,06</t>
  </si>
  <si>
    <t>14.552,61</t>
  </si>
  <si>
    <t>1,87%</t>
  </si>
  <si>
    <t>47,54%</t>
  </si>
  <si>
    <t xml:space="preserve"> 00043083 </t>
  </si>
  <si>
    <t>PERFIL "U" ENRIJECIDO, EM CHAPA DOBRADA DE ACO LAMINADO, E = 3,75 MM, H = 200 MM, L = 75 MM (9,94 KG/M)</t>
  </si>
  <si>
    <t>KG</t>
  </si>
  <si>
    <t>1.260,9030000</t>
  </si>
  <si>
    <t>11,16</t>
  </si>
  <si>
    <t>14.066,40</t>
  </si>
  <si>
    <t>1,80%</t>
  </si>
  <si>
    <t>49,35%</t>
  </si>
  <si>
    <t xml:space="preserve"> 000050 </t>
  </si>
  <si>
    <t>CIMENTO PORTLAND CP III 32RS NBR 11578 (quilo)</t>
  </si>
  <si>
    <t>9.253,1086000</t>
  </si>
  <si>
    <t>1,51</t>
  </si>
  <si>
    <t>13.946,23</t>
  </si>
  <si>
    <t>1,79%</t>
  </si>
  <si>
    <t>51,13%</t>
  </si>
  <si>
    <t xml:space="preserve"> EC373700 </t>
  </si>
  <si>
    <t>ALIMENTACAO - HORISTA (ENCARGOS COMPLEMENTARES)(COLETADOCAIXA)</t>
  </si>
  <si>
    <t>1.921,2919800</t>
  </si>
  <si>
    <t>12.969,04</t>
  </si>
  <si>
    <t>1,66%</t>
  </si>
  <si>
    <t>52,80%</t>
  </si>
  <si>
    <t xml:space="preserve"> 00001106 </t>
  </si>
  <si>
    <t>CAL HIDRATADA CH-I PARA ARGAMASSAS</t>
  </si>
  <si>
    <t>4.977,7317360</t>
  </si>
  <si>
    <t>2,58</t>
  </si>
  <si>
    <t>12.824,63</t>
  </si>
  <si>
    <t>1,64%</t>
  </si>
  <si>
    <t>54,44%</t>
  </si>
  <si>
    <t xml:space="preserve"> 099550 </t>
  </si>
  <si>
    <t>PINTOR</t>
  </si>
  <si>
    <t>485,3965000</t>
  </si>
  <si>
    <t>26,34</t>
  </si>
  <si>
    <t>12.785,98</t>
  </si>
  <si>
    <t>56,08%</t>
  </si>
  <si>
    <t xml:space="preserve"> 00001379 </t>
  </si>
  <si>
    <t>CIMENTO PORTLAND COMPOSTO CP II-32</t>
  </si>
  <si>
    <t>8.477,2405573</t>
  </si>
  <si>
    <t>12.776,85</t>
  </si>
  <si>
    <t>57,72%</t>
  </si>
  <si>
    <t xml:space="preserve"> 00007271 </t>
  </si>
  <si>
    <t>BLOCO CERAMICO / TIJOLO VAZADO PARA ALVENARIA DE VEDACAO, 8 FUROS NA HORIZONTAL DE 9 X 19 X 19 CM (L X A X C)</t>
  </si>
  <si>
    <t>9.500,0000000</t>
  </si>
  <si>
    <t>1,24</t>
  </si>
  <si>
    <t>11.748,38</t>
  </si>
  <si>
    <t>1,51%</t>
  </si>
  <si>
    <t>59,23%</t>
  </si>
  <si>
    <t xml:space="preserve"> 00037372 </t>
  </si>
  <si>
    <t>EXAMES - HORISTA (COLETADO CAIXA - ENCARGOS COMPLEMENTARES)</t>
  </si>
  <si>
    <t>6.004,5186378</t>
  </si>
  <si>
    <t>1,84</t>
  </si>
  <si>
    <t>11.061,08</t>
  </si>
  <si>
    <t>1,42%</t>
  </si>
  <si>
    <t>60,65%</t>
  </si>
  <si>
    <t xml:space="preserve"> 00010506 </t>
  </si>
  <si>
    <t>VIDRO TEMPERADO INCOLOR E = 8 MM, SEM COLOCACAO</t>
  </si>
  <si>
    <t>19,7200000</t>
  </si>
  <si>
    <t>550,45</t>
  </si>
  <si>
    <t>10.854,83</t>
  </si>
  <si>
    <t>1,39%</t>
  </si>
  <si>
    <t>62,04%</t>
  </si>
  <si>
    <t xml:space="preserve"> 00004760 </t>
  </si>
  <si>
    <t>AZULEJISTA OU LADRILHEIRO (HORISTA)</t>
  </si>
  <si>
    <t>460,4467716</t>
  </si>
  <si>
    <t>10.848,67</t>
  </si>
  <si>
    <t>63,43%</t>
  </si>
  <si>
    <t xml:space="preserve"> D00087 </t>
  </si>
  <si>
    <t>Portão de ferro em metalom (inc. pint.ant.cor)</t>
  </si>
  <si>
    <t>27,3600000</t>
  </si>
  <si>
    <t>371,76</t>
  </si>
  <si>
    <t>10.171,40</t>
  </si>
  <si>
    <t>1,30%</t>
  </si>
  <si>
    <t>64,73%</t>
  </si>
  <si>
    <t xml:space="preserve"> 00036238 </t>
  </si>
  <si>
    <t>FORRO DE PVC, FRISADO, BRANCO, REGUA DE 20 CM, ESPESSURA APROXIMADA DE 8 MM E COMPRIMENTO 6 M (SEM COLOCACAO)</t>
  </si>
  <si>
    <t>301,5633000</t>
  </si>
  <si>
    <t>31,37</t>
  </si>
  <si>
    <t>9.459,34</t>
  </si>
  <si>
    <t>1,21%</t>
  </si>
  <si>
    <t>65,95%</t>
  </si>
  <si>
    <t xml:space="preserve"> 00039427 </t>
  </si>
  <si>
    <t>PERFIL CANALETA, FORMATO C, EM ACO ZINCADO, PARA ESTRUTURA FORRO DRYWALL, E = 0,5 MM, *46 X 18* (L X H), COMPRIMENTO 3 M</t>
  </si>
  <si>
    <t>1.032,1770000</t>
  </si>
  <si>
    <t>8,90</t>
  </si>
  <si>
    <t>9.187,88</t>
  </si>
  <si>
    <t>1,18%</t>
  </si>
  <si>
    <t>67,12%</t>
  </si>
  <si>
    <t xml:space="preserve"> J00003 </t>
  </si>
  <si>
    <t>Cimento</t>
  </si>
  <si>
    <t>SC</t>
  </si>
  <si>
    <t>123,8194200</t>
  </si>
  <si>
    <t>65,87</t>
  </si>
  <si>
    <t>8.155,45</t>
  </si>
  <si>
    <t>1,05%</t>
  </si>
  <si>
    <t>68,17%</t>
  </si>
  <si>
    <t xml:space="preserve"> 028604 </t>
  </si>
  <si>
    <t>PARAFUSO ROSCA SOBERBA 8 x 110mm</t>
  </si>
  <si>
    <t>216,0000000</t>
  </si>
  <si>
    <t>36,49</t>
  </si>
  <si>
    <t>7.882,86</t>
  </si>
  <si>
    <t>1,01%</t>
  </si>
  <si>
    <t>69,18%</t>
  </si>
  <si>
    <t xml:space="preserve"> 00001381 </t>
  </si>
  <si>
    <t>ARGAMASSA COLANTE AC I PARA CERAMICAS</t>
  </si>
  <si>
    <t>6.572,0715000</t>
  </si>
  <si>
    <t>7.619,53</t>
  </si>
  <si>
    <t>0,98%</t>
  </si>
  <si>
    <t>70,16%</t>
  </si>
  <si>
    <t xml:space="preserve"> 00004069 </t>
  </si>
  <si>
    <t>MESTRE DE OBRAS (HORISTA)</t>
  </si>
  <si>
    <t>183,8160000</t>
  </si>
  <si>
    <t>41,09</t>
  </si>
  <si>
    <t>7.553,66</t>
  </si>
  <si>
    <t>0,97%</t>
  </si>
  <si>
    <t>71,13%</t>
  </si>
  <si>
    <t xml:space="preserve"> 006248 </t>
  </si>
  <si>
    <t>TINTA ACRILICA ILUMINA SEMI-BRILHO SUVINIL (LATA 18 LITROS)</t>
  </si>
  <si>
    <t>L</t>
  </si>
  <si>
    <t>158,0700000</t>
  </si>
  <si>
    <t>47,52</t>
  </si>
  <si>
    <t>7.511,75</t>
  </si>
  <si>
    <t>0,96%</t>
  </si>
  <si>
    <t>72,09%</t>
  </si>
  <si>
    <t xml:space="preserve"> 00037371 </t>
  </si>
  <si>
    <t>TRANSPORTE - HORISTA (COLETADO CAIXA - ENCARGOS COMPLEMENTARES)</t>
  </si>
  <si>
    <t>1,29</t>
  </si>
  <si>
    <t>7.387,21</t>
  </si>
  <si>
    <t>0,95%</t>
  </si>
  <si>
    <t>73,04%</t>
  </si>
  <si>
    <t xml:space="preserve"> 00000626 </t>
  </si>
  <si>
    <t>MANTA LIQUIDA DE BASE ASFALTICA MODIFICADA COM A ADICAO DE ELASTOMEROS DILUIDOS EM SOLVENTE ORGANICO, APLICACAO A FRIO (MEMBRANA DE EMULSAO ASFALTICA PARA IMPERMEABILIZACAO FLEXIVEL)</t>
  </si>
  <si>
    <t>205,2000000</t>
  </si>
  <si>
    <t>32,13</t>
  </si>
  <si>
    <t>6.592,61</t>
  </si>
  <si>
    <t>0,85%</t>
  </si>
  <si>
    <t>73,88%</t>
  </si>
  <si>
    <t xml:space="preserve"> 00000370 </t>
  </si>
  <si>
    <t>AREIA MEDIA - POSTO JAZIDA/FORNECEDOR (RETIRADO NA JAZIDA, SEM TRANSPORTE)</t>
  </si>
  <si>
    <t>41,4024855</t>
  </si>
  <si>
    <t>154,58</t>
  </si>
  <si>
    <t>6.400,16</t>
  </si>
  <si>
    <t>0,82%</t>
  </si>
  <si>
    <t>74,70%</t>
  </si>
  <si>
    <t xml:space="preserve"> MO243600 </t>
  </si>
  <si>
    <t>ELETRICISTA</t>
  </si>
  <si>
    <t>218,2320000</t>
  </si>
  <si>
    <t>28,08</t>
  </si>
  <si>
    <t>6.128,56</t>
  </si>
  <si>
    <t>0,79%</t>
  </si>
  <si>
    <t>75,49%</t>
  </si>
  <si>
    <t xml:space="preserve"> 00004425 </t>
  </si>
  <si>
    <t>VIGA NAO APARELHADA *6 X 12* CM, EM MACARANDUBA/MASSARANDUBA, ANGELIM OU EQUIVALENTE DA REGIAO - BRUTA</t>
  </si>
  <si>
    <t>155,0000000</t>
  </si>
  <si>
    <t>36,07</t>
  </si>
  <si>
    <t>5.590,79</t>
  </si>
  <si>
    <t>0,72%</t>
  </si>
  <si>
    <t>76,21%</t>
  </si>
  <si>
    <t xml:space="preserve"> 00044497 </t>
  </si>
  <si>
    <t>MONTADOR DE ESTRUTURAS METALICAS HORISTA</t>
  </si>
  <si>
    <t>251,8805408</t>
  </si>
  <si>
    <t>19,92</t>
  </si>
  <si>
    <t>5.016,35</t>
  </si>
  <si>
    <t>0,64%</t>
  </si>
  <si>
    <t>76,85%</t>
  </si>
  <si>
    <t xml:space="preserve"> 00043489 </t>
  </si>
  <si>
    <t>EPI - FAMILIA PEDREIRO - HORISTA (ENCARGOS COMPLEMENTARES - COLETADO CAIXA)</t>
  </si>
  <si>
    <t>2.872,7296135</t>
  </si>
  <si>
    <t>1,69</t>
  </si>
  <si>
    <t>4.847,85</t>
  </si>
  <si>
    <t>0,62%</t>
  </si>
  <si>
    <t>77,47%</t>
  </si>
  <si>
    <t xml:space="preserve"> 018575 </t>
  </si>
  <si>
    <t>TELHA - ARREMATE ALUMINIO 6mm INFERIOR PARA TELHA METALICA</t>
  </si>
  <si>
    <t>144,0000000</t>
  </si>
  <si>
    <t>31,95</t>
  </si>
  <si>
    <t>4.600,42</t>
  </si>
  <si>
    <t>0,59%</t>
  </si>
  <si>
    <t>78,06%</t>
  </si>
  <si>
    <t xml:space="preserve"> MO247000 </t>
  </si>
  <si>
    <t>AJUDANTE DE ELETRICISTA</t>
  </si>
  <si>
    <t>4.506,46</t>
  </si>
  <si>
    <t>0,58%</t>
  </si>
  <si>
    <t>78,64%</t>
  </si>
  <si>
    <t xml:space="preserve"> J00007 </t>
  </si>
  <si>
    <t>Seixo lavado</t>
  </si>
  <si>
    <t>16,2772000</t>
  </si>
  <si>
    <t>266,75</t>
  </si>
  <si>
    <t>4.341,90</t>
  </si>
  <si>
    <t>0,56%</t>
  </si>
  <si>
    <t>79,20%</t>
  </si>
  <si>
    <t xml:space="preserve"> 00011029 </t>
  </si>
  <si>
    <t>HASTE RETA PARA GANCHO DE FERRO GALVANIZADO, COM ROSCA 1/4" X 30 CM PARA FIXACAO DE TELHA METALICA, INCLUI PORCA E ARRUELAS DE VEDACAO</t>
  </si>
  <si>
    <t>CJ</t>
  </si>
  <si>
    <t>1.207,6500000</t>
  </si>
  <si>
    <t>3,45</t>
  </si>
  <si>
    <t>4.169,26</t>
  </si>
  <si>
    <t>0,53%</t>
  </si>
  <si>
    <t>79,73%</t>
  </si>
  <si>
    <t xml:space="preserve"> 00001113 </t>
  </si>
  <si>
    <t>RUFO EXTERNO/INTERNO DE CHAPA DE ACO GALVANIZADA NUM 26, CORTE 33 CM</t>
  </si>
  <si>
    <t>133,4000000</t>
  </si>
  <si>
    <t>31,06</t>
  </si>
  <si>
    <t>4.143,20</t>
  </si>
  <si>
    <t>80,26%</t>
  </si>
  <si>
    <t xml:space="preserve"> MO378000 </t>
  </si>
  <si>
    <t>ARMADOR</t>
  </si>
  <si>
    <t>146,9731136</t>
  </si>
  <si>
    <t>4.127,41</t>
  </si>
  <si>
    <t>80,79%</t>
  </si>
  <si>
    <t xml:space="preserve"> 005180 </t>
  </si>
  <si>
    <t>MASSA CORRIDA ACRILICA CORAL (25 KG)</t>
  </si>
  <si>
    <t>15,7112000</t>
  </si>
  <si>
    <t>253,65</t>
  </si>
  <si>
    <t>3.985,09</t>
  </si>
  <si>
    <t>0,51%</t>
  </si>
  <si>
    <t>81,30%</t>
  </si>
  <si>
    <t xml:space="preserve"> 00043491 </t>
  </si>
  <si>
    <t>EPI - FAMILIA SERVENTE - HORISTA (ENCARGOS COMPLEMENTARES - COLETADO CAIXA)</t>
  </si>
  <si>
    <t>2.121,5611868</t>
  </si>
  <si>
    <t>1,79</t>
  </si>
  <si>
    <t>3.798,86</t>
  </si>
  <si>
    <t>0,49%</t>
  </si>
  <si>
    <t>81,79%</t>
  </si>
  <si>
    <t xml:space="preserve"> 000100 </t>
  </si>
  <si>
    <t>AREIA GROSSA LAVADA</t>
  </si>
  <si>
    <t>23,9938900</t>
  </si>
  <si>
    <t>156,59</t>
  </si>
  <si>
    <t>3.757,29</t>
  </si>
  <si>
    <t>0,48%</t>
  </si>
  <si>
    <t>82,27%</t>
  </si>
  <si>
    <t xml:space="preserve"> 00040783 </t>
  </si>
  <si>
    <t>CALHA QUADRADA DE CHAPA DE ACO GALVANIZADA NUM 24, CORTE 50 CM</t>
  </si>
  <si>
    <t>71,4000000</t>
  </si>
  <si>
    <t>52,16</t>
  </si>
  <si>
    <t>3.724,17</t>
  </si>
  <si>
    <t>82,75%</t>
  </si>
  <si>
    <t xml:space="preserve"> EC373720 </t>
  </si>
  <si>
    <t>EXAMES - HORISTA (ENCARGOS COMPLEMENTARES) (COLETA CAIXA)</t>
  </si>
  <si>
    <t>3.539,26</t>
  </si>
  <si>
    <t>0,45%</t>
  </si>
  <si>
    <t>83,20%</t>
  </si>
  <si>
    <t xml:space="preserve"> MO475000 </t>
  </si>
  <si>
    <t>PEDREIRO</t>
  </si>
  <si>
    <t>125,0114444</t>
  </si>
  <si>
    <t>3.510,67</t>
  </si>
  <si>
    <t>83,65%</t>
  </si>
  <si>
    <t xml:space="preserve"> 00001213 </t>
  </si>
  <si>
    <t>CARPINTEIRO DE FORMAS PARA CONCRETO (HORISTA)</t>
  </si>
  <si>
    <t>148,2117666</t>
  </si>
  <si>
    <t>3.492,04</t>
  </si>
  <si>
    <t>84,10%</t>
  </si>
  <si>
    <t xml:space="preserve"> D00030 </t>
  </si>
  <si>
    <t>Chapa de madeira compensada resinada e=15mm</t>
  </si>
  <si>
    <t>42,8841000</t>
  </si>
  <si>
    <t>74,52</t>
  </si>
  <si>
    <t>3.195,82</t>
  </si>
  <si>
    <t>0,41%</t>
  </si>
  <si>
    <t>84,51%</t>
  </si>
  <si>
    <t xml:space="preserve"> MO269600 </t>
  </si>
  <si>
    <t>ENCANADOR OU BOMBEIRO HIDRAULICO</t>
  </si>
  <si>
    <t>106,9845000</t>
  </si>
  <si>
    <t>3.004,42</t>
  </si>
  <si>
    <t>0,39%</t>
  </si>
  <si>
    <t>84,90%</t>
  </si>
  <si>
    <t xml:space="preserve"> 041118 </t>
  </si>
  <si>
    <t>TELHA METALICA ACO GALVALUME TRAPEZOIDAL SEM PINTURA TR25 0,98x3,0m</t>
  </si>
  <si>
    <t>37,8000000</t>
  </si>
  <si>
    <t>78,82</t>
  </si>
  <si>
    <t>2.979,58</t>
  </si>
  <si>
    <t>0,38%</t>
  </si>
  <si>
    <t>85,28%</t>
  </si>
  <si>
    <t xml:space="preserve"> 00043465 </t>
  </si>
  <si>
    <t>FERRAMENTAS - FAMILIA PEDREIRO - HORISTA (ENCARGOS COMPLEMENTARES - COLETADO CAIXA)</t>
  </si>
  <si>
    <t>1,00</t>
  </si>
  <si>
    <t>2.886,51</t>
  </si>
  <si>
    <t>0,37%</t>
  </si>
  <si>
    <t>85,65%</t>
  </si>
  <si>
    <t xml:space="preserve"> 00013388 </t>
  </si>
  <si>
    <t>SOLDA EM BARRA DE ESTANHO-CHUMBO 50/50</t>
  </si>
  <si>
    <t>8,0550000</t>
  </si>
  <si>
    <t>324,97</t>
  </si>
  <si>
    <t>2.617,67</t>
  </si>
  <si>
    <t>0,34%</t>
  </si>
  <si>
    <t>85,98%</t>
  </si>
  <si>
    <t xml:space="preserve"> 004612 </t>
  </si>
  <si>
    <t>APOIO EM MAO FRANCESA EM ACO INOXIDAVEL 304</t>
  </si>
  <si>
    <t>15,3800000</t>
  </si>
  <si>
    <t>170,04</t>
  </si>
  <si>
    <t>2.615,25</t>
  </si>
  <si>
    <t>86,32%</t>
  </si>
  <si>
    <t xml:space="preserve"> EC373710 </t>
  </si>
  <si>
    <t>TRANSPORTE - HORISTA (ENCARGOS COMPLEMENTARES)(COLETADOCAIXA)</t>
  </si>
  <si>
    <t>2.475,01</t>
  </si>
  <si>
    <t>0,32%</t>
  </si>
  <si>
    <t>86,64%</t>
  </si>
  <si>
    <t xml:space="preserve"> MO121400 </t>
  </si>
  <si>
    <t>CARPINTEIRO</t>
  </si>
  <si>
    <t>85,7889323</t>
  </si>
  <si>
    <t>2.409,19</t>
  </si>
  <si>
    <t>0,31%</t>
  </si>
  <si>
    <t>86,95%</t>
  </si>
  <si>
    <t xml:space="preserve"> D00021 </t>
  </si>
  <si>
    <t>Régua 3"x7/8" 4 m apar.</t>
  </si>
  <si>
    <t>Dz</t>
  </si>
  <si>
    <t>6,1263000</t>
  </si>
  <si>
    <t>372,74</t>
  </si>
  <si>
    <t>2.283,52</t>
  </si>
  <si>
    <t>0,29%</t>
  </si>
  <si>
    <t>87,24%</t>
  </si>
  <si>
    <t xml:space="preserve"> 00009841 </t>
  </si>
  <si>
    <t>TUBO PVC, SERIE R, DN 100 MM, PARA ESGOTO OU AGUAS PLUVIAIS PREDIAL (NBR 5688)</t>
  </si>
  <si>
    <t>59,4000000</t>
  </si>
  <si>
    <t>37,60</t>
  </si>
  <si>
    <t>2.233,59</t>
  </si>
  <si>
    <t>87,52%</t>
  </si>
  <si>
    <t xml:space="preserve"> D00066 </t>
  </si>
  <si>
    <t>Cimento branco</t>
  </si>
  <si>
    <t>211,8975000</t>
  </si>
  <si>
    <t>10,24</t>
  </si>
  <si>
    <t>2.170,08</t>
  </si>
  <si>
    <t>0,28%</t>
  </si>
  <si>
    <t>87,80%</t>
  </si>
  <si>
    <t xml:space="preserve"> J00005 </t>
  </si>
  <si>
    <t>Areia</t>
  </si>
  <si>
    <t>18,9805600</t>
  </si>
  <si>
    <t>112,64</t>
  </si>
  <si>
    <t>2.137,97</t>
  </si>
  <si>
    <t>0,27%</t>
  </si>
  <si>
    <t>88,08%</t>
  </si>
  <si>
    <t>1,0000000</t>
  </si>
  <si>
    <t>1.876,43</t>
  </si>
  <si>
    <t>0,24%</t>
  </si>
  <si>
    <t>88,32%</t>
  </si>
  <si>
    <t xml:space="preserve"> H00006 </t>
  </si>
  <si>
    <t>Tubo em PVC - JS - 25mm (LH)</t>
  </si>
  <si>
    <t>m</t>
  </si>
  <si>
    <t>240,0000000</t>
  </si>
  <si>
    <t>7,73</t>
  </si>
  <si>
    <t>1.855,01</t>
  </si>
  <si>
    <t>88,56%</t>
  </si>
  <si>
    <t xml:space="preserve"> 00000996 </t>
  </si>
  <si>
    <t>CABO DE COBRE, FLEXIVEL, CLASSE 4 OU 5, ISOLACAO EM PVC/A, ANTICHAMA BWF-B, COBERTURA PVC-ST1, ANTICHAMA BWF-B, 1 CONDUTOR, 0,6/1 KV, SECAO NOMINAL 25 MM2</t>
  </si>
  <si>
    <t>51,3500000</t>
  </si>
  <si>
    <t>35,82</t>
  </si>
  <si>
    <t>1.839,61</t>
  </si>
  <si>
    <t>88,79%</t>
  </si>
  <si>
    <t xml:space="preserve"> D00142 </t>
  </si>
  <si>
    <t>1.803,48</t>
  </si>
  <si>
    <t>0,23%</t>
  </si>
  <si>
    <t>89,02%</t>
  </si>
  <si>
    <t xml:space="preserve"> 00040598 </t>
  </si>
  <si>
    <t>PERFIL "U" SIMPLES, EM CHAPA DOBRADA DE ACO LAMINADO, E = 3 MM, H = 125 MM, L = 50 MM (5,07 KG/M)</t>
  </si>
  <si>
    <t>164,1600000</t>
  </si>
  <si>
    <t>10,89</t>
  </si>
  <si>
    <t>1.786,93</t>
  </si>
  <si>
    <t>89,25%</t>
  </si>
  <si>
    <t xml:space="preserve"> 00002696 </t>
  </si>
  <si>
    <t>ENCANADOR OU BOMBEIRO HIDRAULICO (HORISTA)</t>
  </si>
  <si>
    <t>75,5351340</t>
  </si>
  <si>
    <t>1.779,70</t>
  </si>
  <si>
    <t>89,48%</t>
  </si>
  <si>
    <t xml:space="preserve"> MO612700 </t>
  </si>
  <si>
    <t>AJUDANTE DE PEDREIRO</t>
  </si>
  <si>
    <t>83,8599900</t>
  </si>
  <si>
    <t>1.731,70</t>
  </si>
  <si>
    <t>0,22%</t>
  </si>
  <si>
    <t>89,70%</t>
  </si>
  <si>
    <t xml:space="preserve"> 00034616 </t>
  </si>
  <si>
    <t>DISJUNTOR TERMOMAGNETICO PARA TRILHO DIN (IEC), BIPOLAR, 6 - 32 A</t>
  </si>
  <si>
    <t>27,0000000</t>
  </si>
  <si>
    <t>62,43</t>
  </si>
  <si>
    <t>1.685,51</t>
  </si>
  <si>
    <t>89,92%</t>
  </si>
  <si>
    <t xml:space="preserve"> 00010420 </t>
  </si>
  <si>
    <t>BACIA SANITARIA (VASO) CONVENCIONAL, DE LOUCA BRANCA, SIFAO APARENTE, SAIDA VERTICAL (SEM ASSENTO)</t>
  </si>
  <si>
    <t>5,0000000</t>
  </si>
  <si>
    <t>334,67</t>
  </si>
  <si>
    <t>1.673,37</t>
  </si>
  <si>
    <t>0,21%</t>
  </si>
  <si>
    <t>90,13%</t>
  </si>
  <si>
    <t xml:space="preserve"> 00043467 </t>
  </si>
  <si>
    <t>FERRAMENTAS - FAMILIA SERVENTE - HORISTA (ENCARGOS COMPLEMENTARES - COLETADO CAIXA)</t>
  </si>
  <si>
    <t>0,79</t>
  </si>
  <si>
    <t>1.667,13</t>
  </si>
  <si>
    <t>90,35%</t>
  </si>
  <si>
    <t xml:space="preserve"> 00004813 </t>
  </si>
  <si>
    <t>PLACA DE OBRA (PARA CONSTRUCAO CIVIL) EM CHAPA GALVANIZADA *N. 22*, ADESIVADA, DE *2,4 X 1,2* M (SEM POSTES PARA FIXACAO)</t>
  </si>
  <si>
    <t>3,0000000</t>
  </si>
  <si>
    <t>515,28</t>
  </si>
  <si>
    <t>1.545,84</t>
  </si>
  <si>
    <t>0,20%</t>
  </si>
  <si>
    <t>90,55%</t>
  </si>
  <si>
    <t xml:space="preserve"> 010414 </t>
  </si>
  <si>
    <t>GRANITO CINZA ANDORINHA 2cm</t>
  </si>
  <si>
    <t>8,0745000</t>
  </si>
  <si>
    <t>186,79</t>
  </si>
  <si>
    <t>1.508,23</t>
  </si>
  <si>
    <t>0,19%</t>
  </si>
  <si>
    <t>90,74%</t>
  </si>
  <si>
    <t xml:space="preserve"> EC434910 </t>
  </si>
  <si>
    <t>EPI - FAMILIA SERVENTE - HORISTA (ENCARGOS COMPLEMENTARES -COLETADO CAIXA)</t>
  </si>
  <si>
    <t>834,5544000</t>
  </si>
  <si>
    <t>1.494,35</t>
  </si>
  <si>
    <t>90,93%</t>
  </si>
  <si>
    <t xml:space="preserve"> D00281 </t>
  </si>
  <si>
    <t>Pernamanca 3" x 2" 4 m - madeira branca</t>
  </si>
  <si>
    <t>5,2810000</t>
  </si>
  <si>
    <t>276,96</t>
  </si>
  <si>
    <t>1.462,64</t>
  </si>
  <si>
    <t>91,12%</t>
  </si>
  <si>
    <t xml:space="preserve"> 00034557 </t>
  </si>
  <si>
    <t>TELA DE ACO SOLDADA GALVANIZADA/ZINCADA PARA ALVENARIA, FIO D = *1,20 A 1,70* MM, MALHA 15 X 15 MM, (C X L) *50 X 7,5* CM</t>
  </si>
  <si>
    <t>445,9700000</t>
  </si>
  <si>
    <t>3,27</t>
  </si>
  <si>
    <t>1.459,23</t>
  </si>
  <si>
    <t>91,30%</t>
  </si>
  <si>
    <t>100,0000000</t>
  </si>
  <si>
    <t>14,51</t>
  </si>
  <si>
    <t>1.450,51</t>
  </si>
  <si>
    <t>91,49%</t>
  </si>
  <si>
    <t xml:space="preserve"> 099806 </t>
  </si>
  <si>
    <t>70,4810000</t>
  </si>
  <si>
    <t>19,76</t>
  </si>
  <si>
    <t>1.392,92</t>
  </si>
  <si>
    <t>0,18%</t>
  </si>
  <si>
    <t>91,67%</t>
  </si>
  <si>
    <t xml:space="preserve"> MO246000 </t>
  </si>
  <si>
    <t>AUXILIAR DE ENCANADOR OU BOMBEIRO HIDRÁULICO</t>
  </si>
  <si>
    <t>66,2285000</t>
  </si>
  <si>
    <t>1.367,61</t>
  </si>
  <si>
    <t>91,84%</t>
  </si>
  <si>
    <t xml:space="preserve"> 00002436 </t>
  </si>
  <si>
    <t>ELETRICISTA (HORISTA)</t>
  </si>
  <si>
    <t>56,0779009</t>
  </si>
  <si>
    <t>1.321,26</t>
  </si>
  <si>
    <t>0,17%</t>
  </si>
  <si>
    <t>92,01%</t>
  </si>
  <si>
    <t xml:space="preserve"> 00040873 </t>
  </si>
  <si>
    <t>RUFO INTERNO/EXTERNO DE CHAPA DE ACO GALVANIZADA NUM 24, CORTE 25 CM</t>
  </si>
  <si>
    <t>45,1500000</t>
  </si>
  <si>
    <t>28,95</t>
  </si>
  <si>
    <t>1.306,91</t>
  </si>
  <si>
    <t>92,18%</t>
  </si>
  <si>
    <t xml:space="preserve"> 008105 </t>
  </si>
  <si>
    <t>SELADOR ACRILICO PARA PAREDES BRANCO SUVINIL (18 L)</t>
  </si>
  <si>
    <t>76,6400000</t>
  </si>
  <si>
    <t>16,91</t>
  </si>
  <si>
    <t>1.296,29</t>
  </si>
  <si>
    <t>92,35%</t>
  </si>
  <si>
    <t xml:space="preserve"> 00000981 </t>
  </si>
  <si>
    <t>CABO DE COBRE, FLEXIVEL, CLASSE 4 OU 5, ISOLACAO EM PVC/A, ANTICHAMA BWF-B, 1 CONDUTOR, 450/750 V, SECAO NOMINAL 4 MM2</t>
  </si>
  <si>
    <t>230,6755680</t>
  </si>
  <si>
    <t>5,54</t>
  </si>
  <si>
    <t>1.277,77</t>
  </si>
  <si>
    <t>0,16%</t>
  </si>
  <si>
    <t>92,51%</t>
  </si>
  <si>
    <t xml:space="preserve"> 00000142 </t>
  </si>
  <si>
    <t>SELANTE ELASTICO MONOCOMPONENTE A BASE DE POLIURETANO (PU) PARA JUNTAS DIVERSAS</t>
  </si>
  <si>
    <t>310ML</t>
  </si>
  <si>
    <t>24,6940000</t>
  </si>
  <si>
    <t>51,15</t>
  </si>
  <si>
    <t>1.263,21</t>
  </si>
  <si>
    <t>92,67%</t>
  </si>
  <si>
    <t xml:space="preserve"> E00008 </t>
  </si>
  <si>
    <t>Cabo de cobre 2,5mm2  -750V</t>
  </si>
  <si>
    <t>351,0000000</t>
  </si>
  <si>
    <t>3,50</t>
  </si>
  <si>
    <t>1.229,87</t>
  </si>
  <si>
    <t>92,83%</t>
  </si>
  <si>
    <t xml:space="preserve"> MO611700 </t>
  </si>
  <si>
    <t>CARPINTEIRO AUXILIAR</t>
  </si>
  <si>
    <t>58,0650714</t>
  </si>
  <si>
    <t>1.199,03</t>
  </si>
  <si>
    <t>0,15%</t>
  </si>
  <si>
    <t>92,99%</t>
  </si>
  <si>
    <t xml:space="preserve"> 00039430 </t>
  </si>
  <si>
    <t>PENDURAL OU PRESILHA REGULADORA, EM ACO GALVANIZADO, COM CORPO, MOLA E REBITE, PARA PERFIL TIPO CANALETA DE ESTRUTURA EM FORROS DRYWALL</t>
  </si>
  <si>
    <t>356,9697000</t>
  </si>
  <si>
    <t>3,35</t>
  </si>
  <si>
    <t>1.195,61</t>
  </si>
  <si>
    <t>93,14%</t>
  </si>
  <si>
    <t>50,0000000</t>
  </si>
  <si>
    <t>23,11</t>
  </si>
  <si>
    <t>1.155,52</t>
  </si>
  <si>
    <t>93,29%</t>
  </si>
  <si>
    <t xml:space="preserve"> 099250 </t>
  </si>
  <si>
    <t>42,9230000</t>
  </si>
  <si>
    <t>1.130,65</t>
  </si>
  <si>
    <t>0,14%</t>
  </si>
  <si>
    <t>93,43%</t>
  </si>
  <si>
    <t xml:space="preserve"> 00036206 </t>
  </si>
  <si>
    <t>BARRA DE APOIO RETA, EM ACO INOX POLIDO, COMPRIMENTO 90 CM, DIAMETRO MINIMO 3 CM</t>
  </si>
  <si>
    <t>4,0000000</t>
  </si>
  <si>
    <t>274,58</t>
  </si>
  <si>
    <t>1.098,32</t>
  </si>
  <si>
    <t>93,57%</t>
  </si>
  <si>
    <t xml:space="preserve"> 00034357 </t>
  </si>
  <si>
    <t>REJUNTE CIMENTICIO, QUALQUER COR</t>
  </si>
  <si>
    <t>160,9489800</t>
  </si>
  <si>
    <t>6,80</t>
  </si>
  <si>
    <t>1.094,73</t>
  </si>
  <si>
    <t>93,71%</t>
  </si>
  <si>
    <t xml:space="preserve"> 00012873 </t>
  </si>
  <si>
    <t>IMPERMEABILIZADOR (HORISTA)</t>
  </si>
  <si>
    <t>60,0570988</t>
  </si>
  <si>
    <t>18,20</t>
  </si>
  <si>
    <t>1.093,18</t>
  </si>
  <si>
    <t>93,85%</t>
  </si>
  <si>
    <t xml:space="preserve"> 00001368 </t>
  </si>
  <si>
    <t>CHUVEIRO COMUM EM PLASTICO BRANCO, COM CANO, 3 TEMPERATURAS, 5500 W (110/220 V)</t>
  </si>
  <si>
    <t>8,0000000</t>
  </si>
  <si>
    <t>131,27</t>
  </si>
  <si>
    <t>1.050,14</t>
  </si>
  <si>
    <t>0,13%</t>
  </si>
  <si>
    <t>93,99%</t>
  </si>
  <si>
    <t xml:space="preserve"> 00012869 </t>
  </si>
  <si>
    <t>TELHADOR / TELHADISTA (HORISTA)</t>
  </si>
  <si>
    <t>40,4089999</t>
  </si>
  <si>
    <t>23,25</t>
  </si>
  <si>
    <t>939,59</t>
  </si>
  <si>
    <t>0,12%</t>
  </si>
  <si>
    <t>94,11%</t>
  </si>
  <si>
    <t xml:space="preserve"> 00034360 </t>
  </si>
  <si>
    <t>PERFIL DE ALUMINIO ANODIZADO</t>
  </si>
  <si>
    <t>16,5450800</t>
  </si>
  <si>
    <t>55,60</t>
  </si>
  <si>
    <t>919,89</t>
  </si>
  <si>
    <t>94,23%</t>
  </si>
  <si>
    <t xml:space="preserve"> 00044474 </t>
  </si>
  <si>
    <t>GUINDASTE HIDRAULICO AUTOPROPELIDO, COM LANCA TELESCOPICA 40 M, CAPACIDADE MAXIMA 60 T, POTENCIA 260 KW, TRACAO 6 X 6</t>
  </si>
  <si>
    <t>Equipamento para Aquisição Permanente</t>
  </si>
  <si>
    <t>0,0002814</t>
  </si>
  <si>
    <t>3.208.945,21</t>
  </si>
  <si>
    <t>902,96</t>
  </si>
  <si>
    <t>94,34%</t>
  </si>
  <si>
    <t>901,10</t>
  </si>
  <si>
    <t>94,46%</t>
  </si>
  <si>
    <t xml:space="preserve"> 00000246 </t>
  </si>
  <si>
    <t>AUXILIAR DE ENCANADOR OU BOMBEIRO HIDRAULICO (HORISTA)</t>
  </si>
  <si>
    <t>49,6301897</t>
  </si>
  <si>
    <t>17,96</t>
  </si>
  <si>
    <t>891,23</t>
  </si>
  <si>
    <t>0,11%</t>
  </si>
  <si>
    <t>94,57%</t>
  </si>
  <si>
    <t xml:space="preserve"> 005239 </t>
  </si>
  <si>
    <t>CANALETA DE CONCRETO 9x19x19cm (CLASSE C - NBR 6136)</t>
  </si>
  <si>
    <t>426,0000000</t>
  </si>
  <si>
    <t>2,09</t>
  </si>
  <si>
    <t>889,01</t>
  </si>
  <si>
    <t>94,69%</t>
  </si>
  <si>
    <t xml:space="preserve"> D00012 </t>
  </si>
  <si>
    <t>Ripão em madeira de lei 2"x1" serr.</t>
  </si>
  <si>
    <t>2,5234000</t>
  </si>
  <si>
    <t>322,05</t>
  </si>
  <si>
    <t>812,66</t>
  </si>
  <si>
    <t>0,10%</t>
  </si>
  <si>
    <t>94,79%</t>
  </si>
  <si>
    <t xml:space="preserve"> D00043 </t>
  </si>
  <si>
    <t>Arame recozido No. 18</t>
  </si>
  <si>
    <t>45,4493000</t>
  </si>
  <si>
    <t>17,38</t>
  </si>
  <si>
    <t>789,81</t>
  </si>
  <si>
    <t>94,89%</t>
  </si>
  <si>
    <t xml:space="preserve"> 00040552 </t>
  </si>
  <si>
    <t>PARAFUSO, AUTOATARRAXANTE, CABECA CHATA, FENDA SIMPLES, EM ACO ZINCADO, 1/4" (6,35 MM) X 25 MM</t>
  </si>
  <si>
    <t>CENTO</t>
  </si>
  <si>
    <t>10,1776000</t>
  </si>
  <si>
    <t>76,67</t>
  </si>
  <si>
    <t>780,35</t>
  </si>
  <si>
    <t>94,99%</t>
  </si>
  <si>
    <t xml:space="preserve"> 00004491 </t>
  </si>
  <si>
    <t>PONTALETE *7,5 X 7,5* CM EM PINUS, MISTA OU EQUIVALENTE DA REGIAO - BRUTA</t>
  </si>
  <si>
    <t>52,4384000</t>
  </si>
  <si>
    <t>14,53</t>
  </si>
  <si>
    <t>761,98</t>
  </si>
  <si>
    <t>95,09%</t>
  </si>
  <si>
    <t xml:space="preserve"> 00000247 </t>
  </si>
  <si>
    <t>AJUDANTE DE ELETRICISTA (HORISTA)</t>
  </si>
  <si>
    <t>41,9339266</t>
  </si>
  <si>
    <t>753,03</t>
  </si>
  <si>
    <t>95,19%</t>
  </si>
  <si>
    <t xml:space="preserve"> 055007 </t>
  </si>
  <si>
    <t>CAIXA DE PASSAGEM E INSPECAO EM CONCRETO 40x40x40cm COM TAMPA</t>
  </si>
  <si>
    <t>186,12</t>
  </si>
  <si>
    <t>744,48</t>
  </si>
  <si>
    <t>95,28%</t>
  </si>
  <si>
    <t xml:space="preserve"> 00006193 </t>
  </si>
  <si>
    <t>TABUA NAO APARELHADA *2,5 X 20* CM, EM MACARANDUBA/MASSARANDUBA, ANGELIM OU EQUIVALENTE DA REGIAO - BRUTA</t>
  </si>
  <si>
    <t>30,4416000</t>
  </si>
  <si>
    <t>24,10</t>
  </si>
  <si>
    <t>733,71</t>
  </si>
  <si>
    <t>0,09%</t>
  </si>
  <si>
    <t>95,38%</t>
  </si>
  <si>
    <t xml:space="preserve"> 00037666 </t>
  </si>
  <si>
    <t>OPERADOR DE BETONEIRA ESTACIONARIA / MISTURADOR (HORISTA)</t>
  </si>
  <si>
    <t>35,5044944</t>
  </si>
  <si>
    <t>707,09</t>
  </si>
  <si>
    <t>95,47%</t>
  </si>
  <si>
    <t xml:space="preserve"> 00010489 </t>
  </si>
  <si>
    <t>VIDRACEIRO (HORISTA)</t>
  </si>
  <si>
    <t>30,2367225</t>
  </si>
  <si>
    <t>23,23</t>
  </si>
  <si>
    <t>702,29</t>
  </si>
  <si>
    <t>95,56%</t>
  </si>
  <si>
    <t xml:space="preserve"> EC434840 </t>
  </si>
  <si>
    <t>EPI - FAMILIA ELETRICISTA - HORISTA (ENCARGOS COMPLEMENTARES -COLETADO CAIXA)</t>
  </si>
  <si>
    <t>420,0000000</t>
  </si>
  <si>
    <t>1,62</t>
  </si>
  <si>
    <t>681,72</t>
  </si>
  <si>
    <t>95,64%</t>
  </si>
  <si>
    <t xml:space="preserve"> EC434670 </t>
  </si>
  <si>
    <t>FERRAMENTAS - FAMILIA SERVENTE - HORISTA (ENCARGOSCOMPLEMENTARES - COLETADO CAIXA)</t>
  </si>
  <si>
    <t>655,79</t>
  </si>
  <si>
    <t>0,08%</t>
  </si>
  <si>
    <t>95,73%</t>
  </si>
  <si>
    <t xml:space="preserve"> 00004351 </t>
  </si>
  <si>
    <t>PARAFUSO NIQUELADO 3 1/2" COM ACABAMENTO CROMADO PARA FIXAR PECA SANITARIA, INCLUI PORCA CEGA, ARRUELA E BUCHA DE NYLON TAMANHO S-8</t>
  </si>
  <si>
    <t>24,0000000</t>
  </si>
  <si>
    <t>27,28</t>
  </si>
  <si>
    <t>654,82</t>
  </si>
  <si>
    <t>95,81%</t>
  </si>
  <si>
    <t xml:space="preserve"> 018117 </t>
  </si>
  <si>
    <t>TINTA ESMALTE ACETINADO CORAL</t>
  </si>
  <si>
    <t>11,3850000</t>
  </si>
  <si>
    <t>57,22</t>
  </si>
  <si>
    <t>651,47</t>
  </si>
  <si>
    <t>95,90%</t>
  </si>
  <si>
    <t xml:space="preserve"> 00006024 </t>
  </si>
  <si>
    <t>REGISTRO PRESSAO COM ACABAMENTO E CANOPLA CROMADA, SIMPLES, BITOLA 3/4"</t>
  </si>
  <si>
    <t>80,86</t>
  </si>
  <si>
    <t>646,88</t>
  </si>
  <si>
    <t>95,98%</t>
  </si>
  <si>
    <t xml:space="preserve"> 00039385 </t>
  </si>
  <si>
    <t>LUMINARIA LED PLAFON REDONDO DE SOBREPOR BIVOLT 12/13 W, D = *17* CM</t>
  </si>
  <si>
    <t>30,0000000</t>
  </si>
  <si>
    <t>21,01</t>
  </si>
  <si>
    <t>630,32</t>
  </si>
  <si>
    <t>96,06%</t>
  </si>
  <si>
    <t>29,0000000</t>
  </si>
  <si>
    <t>21,68</t>
  </si>
  <si>
    <t>628,73</t>
  </si>
  <si>
    <t>96,14%</t>
  </si>
  <si>
    <t xml:space="preserve"> 00037373 </t>
  </si>
  <si>
    <t>SEGURO - HORISTA (COLETADO CAIXA - ENCARGOS COMPLEMENTARES)</t>
  </si>
  <si>
    <t>0,10</t>
  </si>
  <si>
    <t>618,80</t>
  </si>
  <si>
    <t>96,22%</t>
  </si>
  <si>
    <t xml:space="preserve"> 00040549 </t>
  </si>
  <si>
    <t>PARAFUSO, COMUM, ASTM A307, SEXTAVADO, DIAMETRO 1/2" (12,7 MM), COMPRIMENTO 1" (25,4 MM)</t>
  </si>
  <si>
    <t>2,0370000</t>
  </si>
  <si>
    <t>303,51</t>
  </si>
  <si>
    <t>618,26</t>
  </si>
  <si>
    <t>96,30%</t>
  </si>
  <si>
    <t xml:space="preserve"> 00006117 </t>
  </si>
  <si>
    <t>CARPINTEIRO AUXILIAR (HORISTA)</t>
  </si>
  <si>
    <t>34,0146336</t>
  </si>
  <si>
    <t>610,82</t>
  </si>
  <si>
    <t>96,38%</t>
  </si>
  <si>
    <t xml:space="preserve"> EC434890 </t>
  </si>
  <si>
    <t>EPI - FAMILIA PEDREIRO - HORISTA (ENCARGOS COMPLEMENTARES -COLETADO CAIXA)</t>
  </si>
  <si>
    <t>350,0805000</t>
  </si>
  <si>
    <t>590,78</t>
  </si>
  <si>
    <t>96,45%</t>
  </si>
  <si>
    <t xml:space="preserve"> E00012 </t>
  </si>
  <si>
    <t>Eletroduto PVC Rígido de 1/2"</t>
  </si>
  <si>
    <t>117,0000000</t>
  </si>
  <si>
    <t>5,04</t>
  </si>
  <si>
    <t>589,31</t>
  </si>
  <si>
    <t>96,53%</t>
  </si>
  <si>
    <t xml:space="preserve"> 00010567 </t>
  </si>
  <si>
    <t>TABUA *2,5 X 23* CM EM PINUS, MISTA OU EQUIVALENTE DA REGIAO - BRUTA</t>
  </si>
  <si>
    <t>35,8512000</t>
  </si>
  <si>
    <t>16,42</t>
  </si>
  <si>
    <t>588,84</t>
  </si>
  <si>
    <t>96,60%</t>
  </si>
  <si>
    <t xml:space="preserve"> 00021142 </t>
  </si>
  <si>
    <t>ESTRIBO COM PARAFUSO EM CHAPA DE FERRO FUNDIDO DE 2" X 3/16" X 35 CM, SECAO "U", PARA MADEIRAMENTO DE TELHADO</t>
  </si>
  <si>
    <t>10,0000000</t>
  </si>
  <si>
    <t>57,69</t>
  </si>
  <si>
    <t>576,86</t>
  </si>
  <si>
    <t>0,07%</t>
  </si>
  <si>
    <t>96,68%</t>
  </si>
  <si>
    <t xml:space="preserve"> D00086 </t>
  </si>
  <si>
    <t>Prego 2 1/2"x12</t>
  </si>
  <si>
    <t>23,8245000</t>
  </si>
  <si>
    <t>24,15</t>
  </si>
  <si>
    <t>575,45</t>
  </si>
  <si>
    <t>96,75%</t>
  </si>
  <si>
    <t xml:space="preserve"> 00004777 </t>
  </si>
  <si>
    <t>CANTONEIRA ACO ABAS IGUAIS (QUALQUER BITOLA), ESPESSURA ENTRE 1/8" E 1/4"</t>
  </si>
  <si>
    <t>55,2400000</t>
  </si>
  <si>
    <t>10,33</t>
  </si>
  <si>
    <t>570,70</t>
  </si>
  <si>
    <t>96,82%</t>
  </si>
  <si>
    <t xml:space="preserve"> 00004400 </t>
  </si>
  <si>
    <t>CAIBRO NAO APARELHADO, *6 X 8* CM, EM MACARANDUBA/MASSARANDUBA, ANGELIM OU EQUIVALENTE DA REGIAO - BRUTA</t>
  </si>
  <si>
    <t>20,0000000</t>
  </si>
  <si>
    <t>27,14</t>
  </si>
  <si>
    <t>542,85</t>
  </si>
  <si>
    <t>96,89%</t>
  </si>
  <si>
    <t xml:space="preserve"> 00039796 </t>
  </si>
  <si>
    <t>QUADRO DE DISTRIBUICAO, SEM BARRAMENTO, EM PVC, DE EMBUTIR, PARA 12 DISJUNTORES NEMA OU 16 DISJUNTORES DIN</t>
  </si>
  <si>
    <t>106,68</t>
  </si>
  <si>
    <t>533,38</t>
  </si>
  <si>
    <t>96,96%</t>
  </si>
  <si>
    <t xml:space="preserve"> H00004 </t>
  </si>
  <si>
    <t>Tubo em PVC - 40mm (LS)</t>
  </si>
  <si>
    <t>52,0000000</t>
  </si>
  <si>
    <t>10,14</t>
  </si>
  <si>
    <t>527,18</t>
  </si>
  <si>
    <t>97,03%</t>
  </si>
  <si>
    <t xml:space="preserve"> 00006013 </t>
  </si>
  <si>
    <t>REGISTRO GAVETA COM ACABAMENTO E CANOPLA CROMADOS, SIMPLES, BITOLA 1"</t>
  </si>
  <si>
    <t>104,96</t>
  </si>
  <si>
    <t>524,81</t>
  </si>
  <si>
    <t>97,10%</t>
  </si>
  <si>
    <t xml:space="preserve"> 00004221 </t>
  </si>
  <si>
    <t>OLEO DIESEL COMBUSTIVEL COMUM METROPOLITANO S-10 OU S-500</t>
  </si>
  <si>
    <t>64,0198850</t>
  </si>
  <si>
    <t>8,15</t>
  </si>
  <si>
    <t>522,04</t>
  </si>
  <si>
    <t>97,16%</t>
  </si>
  <si>
    <t xml:space="preserve"> 099200 </t>
  </si>
  <si>
    <t>BOMBEIRO OU ENCANADOR</t>
  </si>
  <si>
    <t>19,3930000</t>
  </si>
  <si>
    <t>510,84</t>
  </si>
  <si>
    <t>97,23%</t>
  </si>
  <si>
    <t xml:space="preserve"> 099050 </t>
  </si>
  <si>
    <t>18,8292000</t>
  </si>
  <si>
    <t>495,99</t>
  </si>
  <si>
    <t>0,06%</t>
  </si>
  <si>
    <t>97,29%</t>
  </si>
  <si>
    <t xml:space="preserve"> 00036791 </t>
  </si>
  <si>
    <t>TORNEIRA METALICA CROMADA DE MESA PARA LAVATORIO, BICA ALTA, COM AREJADOR</t>
  </si>
  <si>
    <t>93,79</t>
  </si>
  <si>
    <t>468,97</t>
  </si>
  <si>
    <t>97,35%</t>
  </si>
  <si>
    <t xml:space="preserve"> EC434600 </t>
  </si>
  <si>
    <t>FERRAMENTAS - FAMILIA ELETRICISTA - HORISTA (ENCARGOSCOMPLEMENTARES - COLETADO CAIXA)</t>
  </si>
  <si>
    <t>1,11</t>
  </si>
  <si>
    <t>465,30</t>
  </si>
  <si>
    <t>97,41%</t>
  </si>
  <si>
    <t xml:space="preserve"> 099360 </t>
  </si>
  <si>
    <t>CARPINTEIRO DE ESQUADRIA</t>
  </si>
  <si>
    <t>17,3520000</t>
  </si>
  <si>
    <t>457,07</t>
  </si>
  <si>
    <t>97,47%</t>
  </si>
  <si>
    <t>8,85</t>
  </si>
  <si>
    <t>442,50</t>
  </si>
  <si>
    <t>97,53%</t>
  </si>
  <si>
    <t xml:space="preserve"> 031132 </t>
  </si>
  <si>
    <t>CAIXA DE PASSAGEM EM ALUMINIO 20x20x10cm STAMPLAC</t>
  </si>
  <si>
    <t>86,57</t>
  </si>
  <si>
    <t>432,84</t>
  </si>
  <si>
    <t>97,58%</t>
  </si>
  <si>
    <t xml:space="preserve"> 099014 </t>
  </si>
  <si>
    <t>MARCENEIRO 1a. CLASSE</t>
  </si>
  <si>
    <t>6,1240000</t>
  </si>
  <si>
    <t>70,28</t>
  </si>
  <si>
    <t>430,40</t>
  </si>
  <si>
    <t>97,64%</t>
  </si>
  <si>
    <t xml:space="preserve"> 00039244 </t>
  </si>
  <si>
    <t>ELETRODUTO PVC FLEXIVEL CORRUGADO, REFORCADO, COR LARANJA, DE 25 MM, PARA LAJES E PISOS</t>
  </si>
  <si>
    <t>66,8952000</t>
  </si>
  <si>
    <t>6,42</t>
  </si>
  <si>
    <t>429,15</t>
  </si>
  <si>
    <t>97,69%</t>
  </si>
  <si>
    <t>410,81</t>
  </si>
  <si>
    <t>0,05%</t>
  </si>
  <si>
    <t>97,75%</t>
  </si>
  <si>
    <t xml:space="preserve"> 00043483 </t>
  </si>
  <si>
    <t>EPI - FAMILIA CARPINTEIRO DE FORMAS - HORISTA (ENCARGOS COMPLEMENTARES - COLETADO CAIXA)</t>
  </si>
  <si>
    <t>220,2468842</t>
  </si>
  <si>
    <t>405,72</t>
  </si>
  <si>
    <t>97,80%</t>
  </si>
  <si>
    <t xml:space="preserve"> 00011703 </t>
  </si>
  <si>
    <t>PAPELEIRA DE PAREDE EM METAL CROMADO SEM TAMPA</t>
  </si>
  <si>
    <t>75,98</t>
  </si>
  <si>
    <t>379,89</t>
  </si>
  <si>
    <t>97,85%</t>
  </si>
  <si>
    <t xml:space="preserve"> 00000301 </t>
  </si>
  <si>
    <t>ANEL BORRACHA PARA TUBO ESGOTO PREDIAL, DN 100 MM (NBR 5688)</t>
  </si>
  <si>
    <t>63,0000000</t>
  </si>
  <si>
    <t>5,86</t>
  </si>
  <si>
    <t>369,26</t>
  </si>
  <si>
    <t>97,90%</t>
  </si>
  <si>
    <t xml:space="preserve"> 00004384 </t>
  </si>
  <si>
    <t>PARAFUSO NIQUELADO COM ACABAMENTO CROMADO PARA FIXAR PECA SANITARIA, INCLUI PORCA CEGA, ARRUELA E BUCHA DE NYLON TAMANHO S-10</t>
  </si>
  <si>
    <t>36,80</t>
  </si>
  <si>
    <t>368,04</t>
  </si>
  <si>
    <t>97,94%</t>
  </si>
  <si>
    <t xml:space="preserve"> 00021102 </t>
  </si>
  <si>
    <t>PORTA TOALHA BANHO EM METAL CROMADO, TIPO BARRA</t>
  </si>
  <si>
    <t>90,39</t>
  </si>
  <si>
    <t>361,57</t>
  </si>
  <si>
    <t>97,99%</t>
  </si>
  <si>
    <t xml:space="preserve"> EC434650 </t>
  </si>
  <si>
    <t>FERRAMENTAS - FAMILIA PEDREIRO - HORISTA(ENCARGOSCOMPLEMENTARES - COLETADO CAIXA)</t>
  </si>
  <si>
    <t>351,76</t>
  </si>
  <si>
    <t>98,03%</t>
  </si>
  <si>
    <t xml:space="preserve"> 00043131 </t>
  </si>
  <si>
    <t>ARAME GALVANIZADO 6 BWG, D = 5,16 MM (0,157 KG/M), OU 8 BWG, D = 4,19 MM (0,101 KG/M), OU 10 BWG, D = 3,40 MM (0,0713 KG/M)</t>
  </si>
  <si>
    <t>10,7670000</t>
  </si>
  <si>
    <t>32,62</t>
  </si>
  <si>
    <t>351,19</t>
  </si>
  <si>
    <t>98,08%</t>
  </si>
  <si>
    <t xml:space="preserve"> 00043488 </t>
  </si>
  <si>
    <t>EPI - FAMILIA OPERADOR ESCAVADEIRA - HORISTA (ENCARGOS COMPLEMENTARES - COLETADO CAIXA)</t>
  </si>
  <si>
    <t>302,5407294</t>
  </si>
  <si>
    <t>1,15</t>
  </si>
  <si>
    <t>346,86</t>
  </si>
  <si>
    <t>0,04%</t>
  </si>
  <si>
    <t>98,12%</t>
  </si>
  <si>
    <t xml:space="preserve"> 003579 </t>
  </si>
  <si>
    <t>FIO SUPERASTIC FLEX 450/750V 6mm2 (8 AWG) CORES DIVERSAS</t>
  </si>
  <si>
    <t>43,2500000</t>
  </si>
  <si>
    <t>7,97</t>
  </si>
  <si>
    <t>344,87</t>
  </si>
  <si>
    <t>98,17%</t>
  </si>
  <si>
    <t xml:space="preserve"> 099449 </t>
  </si>
  <si>
    <t>AJUDANTE DE CARPINTEIRO</t>
  </si>
  <si>
    <t>342,93</t>
  </si>
  <si>
    <t>98,21%</t>
  </si>
  <si>
    <t xml:space="preserve"> 00039446 </t>
  </si>
  <si>
    <t>DISPOSITIVO DR, 2 POLOS, SENSIBILIDADE DE 30 MA, CORRENTE DE 40 A, TIPO AC</t>
  </si>
  <si>
    <t>2,0000000</t>
  </si>
  <si>
    <t>170,69</t>
  </si>
  <si>
    <t>341,37</t>
  </si>
  <si>
    <t>98,26%</t>
  </si>
  <si>
    <t xml:space="preserve"> H00085 </t>
  </si>
  <si>
    <t>Curva 45 em PVC - JS - 75mm (LH)</t>
  </si>
  <si>
    <t>6,5000000</t>
  </si>
  <si>
    <t>50,38</t>
  </si>
  <si>
    <t>327,48</t>
  </si>
  <si>
    <t>98,30%</t>
  </si>
  <si>
    <t xml:space="preserve"> 099537 </t>
  </si>
  <si>
    <t>VIDRACEIRO</t>
  </si>
  <si>
    <t>12,2480000</t>
  </si>
  <si>
    <t>322,63</t>
  </si>
  <si>
    <t>98,34%</t>
  </si>
  <si>
    <t xml:space="preserve"> 00000003 </t>
  </si>
  <si>
    <t>ACIDO CLORIDRICO / ACIDO MURIATICO, DILUICAO 10% A 12% PARA USO EM LIMPEZA</t>
  </si>
  <si>
    <t>14,5500000</t>
  </si>
  <si>
    <t>21,51</t>
  </si>
  <si>
    <t>313,01</t>
  </si>
  <si>
    <t>98,38%</t>
  </si>
  <si>
    <t xml:space="preserve"> H00044 </t>
  </si>
  <si>
    <t>Caixa de descarga plastica externa</t>
  </si>
  <si>
    <t>61,13</t>
  </si>
  <si>
    <t>305,63</t>
  </si>
  <si>
    <t>98,42%</t>
  </si>
  <si>
    <t xml:space="preserve"> 00006189 </t>
  </si>
  <si>
    <t>TABUA NAO APARELHADA *2,5 X 30* CM, EM MACARANDUBA/MASSARANDUBA, ANGELIM OU EQUIVALENTE DA REGIAO - BRUTA</t>
  </si>
  <si>
    <t>8,6540288</t>
  </si>
  <si>
    <t>35,17</t>
  </si>
  <si>
    <t>304,34</t>
  </si>
  <si>
    <t>98,46%</t>
  </si>
  <si>
    <t>6,08</t>
  </si>
  <si>
    <t>304,02</t>
  </si>
  <si>
    <t>98,50%</t>
  </si>
  <si>
    <t xml:space="preserve"> H00003 </t>
  </si>
  <si>
    <t>Tubo em PVC - 50mm (LS)</t>
  </si>
  <si>
    <t>19,5000000</t>
  </si>
  <si>
    <t>15,38</t>
  </si>
  <si>
    <t>299,93</t>
  </si>
  <si>
    <t>98,53%</t>
  </si>
  <si>
    <t xml:space="preserve"> 00043487 </t>
  </si>
  <si>
    <t>EPI - FAMILIA ENCARREGADO GERAL - HORISTA (ENCARGOS COMPLEMENTARES - COLETADO CAIXA)</t>
  </si>
  <si>
    <t>180,0000000</t>
  </si>
  <si>
    <t>1,65</t>
  </si>
  <si>
    <t>296,80</t>
  </si>
  <si>
    <t>98,57%</t>
  </si>
  <si>
    <t xml:space="preserve"> 00037395 </t>
  </si>
  <si>
    <t>PINO DE ACO COM FURO, HASTE = 27 MM (ACAO DIRETA)</t>
  </si>
  <si>
    <t>5,3738000</t>
  </si>
  <si>
    <t>54,01</t>
  </si>
  <si>
    <t>290,26</t>
  </si>
  <si>
    <t>98,61%</t>
  </si>
  <si>
    <t xml:space="preserve"> 00038194 </t>
  </si>
  <si>
    <t>LAMPADA LED 10 W BIVOLT BRANCA, FORMATO TRADICIONAL (BASE E27)</t>
  </si>
  <si>
    <t>9,15</t>
  </si>
  <si>
    <t>274,39</t>
  </si>
  <si>
    <t>98,65%</t>
  </si>
  <si>
    <t xml:space="preserve"> D00475 </t>
  </si>
  <si>
    <t>Lona com plotagem de gráfica</t>
  </si>
  <si>
    <t>2,7500000</t>
  </si>
  <si>
    <t>96,62</t>
  </si>
  <si>
    <t>265,69</t>
  </si>
  <si>
    <t>0,03%</t>
  </si>
  <si>
    <t>98,68%</t>
  </si>
  <si>
    <t xml:space="preserve"> EC434830 </t>
  </si>
  <si>
    <t>EPI - FAMILIA CARPINTEIRO DE FORMAS - HORISTA(ENCARGOSCOMPLEMENTARES - COLETADO CAIXA)</t>
  </si>
  <si>
    <t>141,6583000</t>
  </si>
  <si>
    <t>260,95</t>
  </si>
  <si>
    <t>98,71%</t>
  </si>
  <si>
    <t xml:space="preserve"> 00005075 </t>
  </si>
  <si>
    <t>PREGO DE ACO POLIDO COM CABECA 18 X 30 (2 3/4 X 10)</t>
  </si>
  <si>
    <t>11,5800000</t>
  </si>
  <si>
    <t>21,93</t>
  </si>
  <si>
    <t>253,89</t>
  </si>
  <si>
    <t>98,75%</t>
  </si>
  <si>
    <t xml:space="preserve"> 00039443 </t>
  </si>
  <si>
    <t>PARAFUSO DRY WALL, EM ACO ZINCADO, CABECA LENTILHA E PONTA BROCA (LB), LARGURA 4,2 MM, COMPRIMENTO 13 MM</t>
  </si>
  <si>
    <t>644,0994000</t>
  </si>
  <si>
    <t>0,39</t>
  </si>
  <si>
    <t>248,92</t>
  </si>
  <si>
    <t>98,78%</t>
  </si>
  <si>
    <t xml:space="preserve"> 00000242 </t>
  </si>
  <si>
    <t>AJUDANTE ESPECIALIZADO (HORISTA)</t>
  </si>
  <si>
    <t>13,4088933</t>
  </si>
  <si>
    <t>18,54</t>
  </si>
  <si>
    <t>248,56</t>
  </si>
  <si>
    <t>98,81%</t>
  </si>
  <si>
    <t xml:space="preserve"> EC434850 </t>
  </si>
  <si>
    <t>EPI - FAMILIA ENCANADOR - HORISTA (ENCARGOS COMPLEMENTARES -COLETADO CAIXA)</t>
  </si>
  <si>
    <t>170,0000000</t>
  </si>
  <si>
    <t>1,46</t>
  </si>
  <si>
    <t>247,46</t>
  </si>
  <si>
    <t>98,84%</t>
  </si>
  <si>
    <t xml:space="preserve"> 00044058 </t>
  </si>
  <si>
    <t>CAMINHAO TOCO, PESO BRUTO TOTAL 16000 KG, CARGA UTIL MAXIMA 10830 KG, DISTANCIA ENTRE EIXOS 3,56 M, POTENCIA 226 CV (INCLUI CABINE E CHASSI, NAO INCLUI CARROCERIA)</t>
  </si>
  <si>
    <t>0,0003408</t>
  </si>
  <si>
    <t>709.148,30</t>
  </si>
  <si>
    <t>241,69</t>
  </si>
  <si>
    <t>98,87%</t>
  </si>
  <si>
    <t xml:space="preserve"> 00003520 </t>
  </si>
  <si>
    <t>JOELHO PVC, SOLDAVEL, PB, 90 GRAUS, DN 100 MM, PARA ESGOTO PREDIAL</t>
  </si>
  <si>
    <t>21,0000000</t>
  </si>
  <si>
    <t>11,13</t>
  </si>
  <si>
    <t>233,73</t>
  </si>
  <si>
    <t>98,90%</t>
  </si>
  <si>
    <t xml:space="preserve"> 00000033 </t>
  </si>
  <si>
    <t>ACO CA-50, 8,0 MM, VERGALHAO</t>
  </si>
  <si>
    <t>22,4486400</t>
  </si>
  <si>
    <t>10,40</t>
  </si>
  <si>
    <t>233,37</t>
  </si>
  <si>
    <t>98,93%</t>
  </si>
  <si>
    <t xml:space="preserve"> 00039961 </t>
  </si>
  <si>
    <t>SILICONE ACETICO USO GERAL INCOLOR 280 G</t>
  </si>
  <si>
    <t>6,8231200</t>
  </si>
  <si>
    <t>33,80</t>
  </si>
  <si>
    <t>230,64</t>
  </si>
  <si>
    <t>98,96%</t>
  </si>
  <si>
    <t>13,0000000</t>
  </si>
  <si>
    <t>17,60</t>
  </si>
  <si>
    <t>228,76</t>
  </si>
  <si>
    <t>98,99%</t>
  </si>
  <si>
    <t xml:space="preserve"> H00373 </t>
  </si>
  <si>
    <t>Tubo de polietileno 3/8"</t>
  </si>
  <si>
    <t>60,0000000</t>
  </si>
  <si>
    <t>210,23</t>
  </si>
  <si>
    <t>99,02%</t>
  </si>
  <si>
    <t xml:space="preserve"> 001482 </t>
  </si>
  <si>
    <t>DISJUNTOR BIPOLAR 100A MINI DIN MDW C100 5KA CURVA C WEG</t>
  </si>
  <si>
    <t>209,56</t>
  </si>
  <si>
    <t>99,04%</t>
  </si>
  <si>
    <t xml:space="preserve"> EC373730 </t>
  </si>
  <si>
    <t>SEGURO - HORISTA (ENCARGOS COMPLEMENTARES) (COLETA CAIXA)</t>
  </si>
  <si>
    <t>198,00</t>
  </si>
  <si>
    <t>99,07%</t>
  </si>
  <si>
    <t xml:space="preserve"> 00039432 </t>
  </si>
  <si>
    <t>FITA DE PAPEL REFORCADA COM LAMINA DE METAL PARA REFORCO DE CANTOS DE CHAPA DE GESSO PARA DRYWALL</t>
  </si>
  <si>
    <t>51,3706000</t>
  </si>
  <si>
    <t>3,85</t>
  </si>
  <si>
    <t>197,87</t>
  </si>
  <si>
    <t>99,10%</t>
  </si>
  <si>
    <t xml:space="preserve"> 00000650 </t>
  </si>
  <si>
    <t>BLOCO DE VEDACAO DE CONCRETO, 9 X 19 X 39 CM (CLASSE C - NBR 6136)</t>
  </si>
  <si>
    <t>44,9438000</t>
  </si>
  <si>
    <t>4,25</t>
  </si>
  <si>
    <t>191,06</t>
  </si>
  <si>
    <t>0,02%</t>
  </si>
  <si>
    <t>99,12%</t>
  </si>
  <si>
    <t xml:space="preserve"> 00034623 </t>
  </si>
  <si>
    <t>DISJUNTOR TERMOMAGNETICO PARA TRILHO DIN (IEC), BIPOLAR, 40 - 50 A</t>
  </si>
  <si>
    <t>61,47</t>
  </si>
  <si>
    <t>184,42</t>
  </si>
  <si>
    <t>99,14%</t>
  </si>
  <si>
    <t xml:space="preserve"> 00004262 </t>
  </si>
  <si>
    <t>PA CARREGADEIRA SOBRE RODAS, POTENCIA LIQUIDA 128 HP, CAPACIDADE DA CACAMBA DE 1,7 A 2,8 M3, PESO OPERACIONAL MAXIMO DE 11632 KG</t>
  </si>
  <si>
    <t>0,0001698</t>
  </si>
  <si>
    <t>1.082.088,00</t>
  </si>
  <si>
    <t>183,74</t>
  </si>
  <si>
    <t>99,17%</t>
  </si>
  <si>
    <t xml:space="preserve"> D00016 </t>
  </si>
  <si>
    <t>Tábua de madeira branca 4m</t>
  </si>
  <si>
    <t>1,2120000</t>
  </si>
  <si>
    <t>148,17</t>
  </si>
  <si>
    <t>179,58</t>
  </si>
  <si>
    <t>99,19%</t>
  </si>
  <si>
    <t xml:space="preserve"> 00043485 </t>
  </si>
  <si>
    <t>EPI - FAMILIA ENCANADOR - HORISTA (ENCARGOS COMPLEMENTARES - COLETADO CAIXA)</t>
  </si>
  <si>
    <t>122,9546000</t>
  </si>
  <si>
    <t>178,98</t>
  </si>
  <si>
    <t>99,21%</t>
  </si>
  <si>
    <t xml:space="preserve"> 00004253 </t>
  </si>
  <si>
    <t>OPERADOR DE GUINCHO OU GUINCHEIRO (HORISTA)</t>
  </si>
  <si>
    <t>8,9662129</t>
  </si>
  <si>
    <t>178,57</t>
  </si>
  <si>
    <t>99,24%</t>
  </si>
  <si>
    <t xml:space="preserve"> 099398 </t>
  </si>
  <si>
    <t>MARMORISTA</t>
  </si>
  <si>
    <t>6,0904800</t>
  </si>
  <si>
    <t>29,21</t>
  </si>
  <si>
    <t>177,90</t>
  </si>
  <si>
    <t>99,26%</t>
  </si>
  <si>
    <t xml:space="preserve"> 00040547 </t>
  </si>
  <si>
    <t>PARAFUSO ZINCADO, AUTOBROCANTE, FLANGEADO, 4,2 MM X 19 MM</t>
  </si>
  <si>
    <t>3,5793000</t>
  </si>
  <si>
    <t>44,73</t>
  </si>
  <si>
    <t>160,09</t>
  </si>
  <si>
    <t>99,28%</t>
  </si>
  <si>
    <t xml:space="preserve"> 00011745 </t>
  </si>
  <si>
    <t>RALO SIFONADO QUADRADO, PVC, 100 X 53 MM, SAIDA 40 MM, COM GRELHA QUADRADA BRANCA</t>
  </si>
  <si>
    <t>7,0000000</t>
  </si>
  <si>
    <t>22,67</t>
  </si>
  <si>
    <t>158,71</t>
  </si>
  <si>
    <t>99,30%</t>
  </si>
  <si>
    <t xml:space="preserve"> 00043484 </t>
  </si>
  <si>
    <t>EPI - FAMILIA ELETRICISTA - HORISTA (ENCARGOS COMPLEMENTARES - COLETADO CAIXA)</t>
  </si>
  <si>
    <t>94,4856240</t>
  </si>
  <si>
    <t>153,36</t>
  </si>
  <si>
    <t>99,32%</t>
  </si>
  <si>
    <t xml:space="preserve"> 00007091 </t>
  </si>
  <si>
    <t>TE SANITARIO, PVC, DN 100 X 100 MM, SERIE NORMAL, PARA ESGOTO PREDIAL</t>
  </si>
  <si>
    <t>21,44</t>
  </si>
  <si>
    <t>150,05</t>
  </si>
  <si>
    <t>99,34%</t>
  </si>
  <si>
    <t xml:space="preserve"> M00006 </t>
  </si>
  <si>
    <t>Compactador de solo CM-13</t>
  </si>
  <si>
    <t>Equipamento</t>
  </si>
  <si>
    <t>33,6000000</t>
  </si>
  <si>
    <t>4,44</t>
  </si>
  <si>
    <t>149,33</t>
  </si>
  <si>
    <t>99,36%</t>
  </si>
  <si>
    <t xml:space="preserve"> 00039027 </t>
  </si>
  <si>
    <t>PREGO DE ACO POLIDO COM CABECA 19 X 36 (3 1/4 X 9)</t>
  </si>
  <si>
    <t>6,7500000</t>
  </si>
  <si>
    <t>21,90</t>
  </si>
  <si>
    <t>147,82</t>
  </si>
  <si>
    <t>99,38%</t>
  </si>
  <si>
    <t xml:space="preserve"> MO376660 </t>
  </si>
  <si>
    <t>OPERADOR DE BETONEIRA /MISTURADOR</t>
  </si>
  <si>
    <t>5,0422694</t>
  </si>
  <si>
    <t>141,60</t>
  </si>
  <si>
    <t>99,39%</t>
  </si>
  <si>
    <t xml:space="preserve"> 001100 </t>
  </si>
  <si>
    <t>CIMENTO DIRECIONAL BRANCO (SACO 1 QUILOGRAMA)</t>
  </si>
  <si>
    <t>13,9958000</t>
  </si>
  <si>
    <t>10,09</t>
  </si>
  <si>
    <t>141,17</t>
  </si>
  <si>
    <t>99,41%</t>
  </si>
  <si>
    <t xml:space="preserve"> 00007622 </t>
  </si>
  <si>
    <t>TRATOR DE ESTEIRAS, POTENCIA DE 100 HP, PESO OPERACIONAL DE 9,4 T, COM LAMINA COM CAPACIDADE DE 2,19 M3</t>
  </si>
  <si>
    <t>0,0001010</t>
  </si>
  <si>
    <t>1.391.150,37</t>
  </si>
  <si>
    <t>140,51</t>
  </si>
  <si>
    <t>99,43%</t>
  </si>
  <si>
    <t xml:space="preserve"> 000779 </t>
  </si>
  <si>
    <t>ACO CA 50 6,3mm (1/4") (0,248 kg/m)</t>
  </si>
  <si>
    <t>11,6298000</t>
  </si>
  <si>
    <t>11,49</t>
  </si>
  <si>
    <t>133,64</t>
  </si>
  <si>
    <t>99,45%</t>
  </si>
  <si>
    <t xml:space="preserve"> 00004721 </t>
  </si>
  <si>
    <t>PEDRA BRITADA N. 1 (9,5 A 19 MM) POSTO PEDREIRA/FORNECEDOR, SEM FRETE</t>
  </si>
  <si>
    <t>0,4084955</t>
  </si>
  <si>
    <t>324,82</t>
  </si>
  <si>
    <t>132,69</t>
  </si>
  <si>
    <t>99,46%</t>
  </si>
  <si>
    <t xml:space="preserve"> 00020078 </t>
  </si>
  <si>
    <t>PASTA LUBRIFICANTE PARA TUBOS E CONEXOES COM JUNTA ELASTICA, EMBALAGEM DE *400* GR (USO EM PVC, ACO, POLIETILENO E OUTROS)</t>
  </si>
  <si>
    <t>3,6225000</t>
  </si>
  <si>
    <t>36,24</t>
  </si>
  <si>
    <t>99,48%</t>
  </si>
  <si>
    <t xml:space="preserve"> E00033 </t>
  </si>
  <si>
    <t>Bucha de 1/2"</t>
  </si>
  <si>
    <t>78,0000000</t>
  </si>
  <si>
    <t>126,60</t>
  </si>
  <si>
    <t>99,50%</t>
  </si>
  <si>
    <t xml:space="preserve"> H00045 </t>
  </si>
  <si>
    <t>Tubo de descarga em PVC - 40mm</t>
  </si>
  <si>
    <t>25,12</t>
  </si>
  <si>
    <t>125,60</t>
  </si>
  <si>
    <t>99,51%</t>
  </si>
  <si>
    <t xml:space="preserve"> 00043459 </t>
  </si>
  <si>
    <t>FERRAMENTAS - FAMILIA CARPINTEIRO DE FORMAS - HORISTA (ENCARGOS COMPLEMENTARES - COLETADO CAIXA)</t>
  </si>
  <si>
    <t>0,57</t>
  </si>
  <si>
    <t>124,84</t>
  </si>
  <si>
    <t>99,53%</t>
  </si>
  <si>
    <t xml:space="preserve"> 000200 </t>
  </si>
  <si>
    <t>PEDRA BRITADA #1 E 2</t>
  </si>
  <si>
    <t>0,3834000</t>
  </si>
  <si>
    <t>124,54</t>
  </si>
  <si>
    <t>99,55%</t>
  </si>
  <si>
    <t xml:space="preserve"> 00000299 </t>
  </si>
  <si>
    <t>ANEL BORRACHA, DN 100 MM, PARA TUBO SERIE REFORCADA ESGOTO PREDIAL</t>
  </si>
  <si>
    <t>17,8200000</t>
  </si>
  <si>
    <t>6,88</t>
  </si>
  <si>
    <t>122,58</t>
  </si>
  <si>
    <t>99,56%</t>
  </si>
  <si>
    <t xml:space="preserve"> 099664 </t>
  </si>
  <si>
    <t>AJUDANTE ESPECIALIZADO - MARMORISTA</t>
  </si>
  <si>
    <t>120,37</t>
  </si>
  <si>
    <t>99,58%</t>
  </si>
  <si>
    <t xml:space="preserve"> H00008 </t>
  </si>
  <si>
    <t>Caixa sifonada de PVC c/ grelha - 100x100x50mm</t>
  </si>
  <si>
    <t>3,2500000</t>
  </si>
  <si>
    <t>34,39</t>
  </si>
  <si>
    <t>111,78</t>
  </si>
  <si>
    <t>0,01%</t>
  </si>
  <si>
    <t>99,59%</t>
  </si>
  <si>
    <t xml:space="preserve"> 00038102 </t>
  </si>
  <si>
    <t>TOMADA 2P+T 20A, 250V (APENAS MODULO)</t>
  </si>
  <si>
    <t>9,0000000</t>
  </si>
  <si>
    <t>12,16</t>
  </si>
  <si>
    <t>109,45</t>
  </si>
  <si>
    <t>99,61%</t>
  </si>
  <si>
    <t xml:space="preserve"> 00043460 </t>
  </si>
  <si>
    <t>FERRAMENTAS - FAMILIA ELETRICISTA - HORISTA (ENCARGOS COMPLEMENTARES - COLETADO CAIXA)</t>
  </si>
  <si>
    <t>104,68</t>
  </si>
  <si>
    <t>99,62%</t>
  </si>
  <si>
    <t xml:space="preserve"> H00075 </t>
  </si>
  <si>
    <t>Adaptador curto em PVC 1 1/2"  (LH)</t>
  </si>
  <si>
    <t>15,0000000</t>
  </si>
  <si>
    <t>102,03</t>
  </si>
  <si>
    <t>99,63%</t>
  </si>
  <si>
    <t xml:space="preserve"> 099022 </t>
  </si>
  <si>
    <t>MONTADOR</t>
  </si>
  <si>
    <t>5,1840000</t>
  </si>
  <si>
    <t>19,43</t>
  </si>
  <si>
    <t>100,70</t>
  </si>
  <si>
    <t>99,64%</t>
  </si>
  <si>
    <t xml:space="preserve"> 00005061 </t>
  </si>
  <si>
    <t>PREGO DE ACO POLIDO COM CABECA 18 X 27 (2 1/2 X 10)</t>
  </si>
  <si>
    <t>4,5020000</t>
  </si>
  <si>
    <t>21,55</t>
  </si>
  <si>
    <t>97,03</t>
  </si>
  <si>
    <t>99,66%</t>
  </si>
  <si>
    <t xml:space="preserve"> 00011964 </t>
  </si>
  <si>
    <t>PARAFUSO DE ACO ZINCADO, TIPO CHUMBADOR PARABOLT, DIAMETRO 3/8", COMPRIMENTO 75 MM</t>
  </si>
  <si>
    <t>3,90</t>
  </si>
  <si>
    <t>93,68</t>
  </si>
  <si>
    <t>99,67%</t>
  </si>
  <si>
    <t xml:space="preserve"> 00011950 </t>
  </si>
  <si>
    <t>BUCHA DE NYLON SEM ABA S6, COM PARAFUSO DE 4,20 X 40 MM EM ACO ZINCADO COM ROSCA SOBERBA, CABECA CHATA E FENDA PHILLIPS</t>
  </si>
  <si>
    <t>192,0043600</t>
  </si>
  <si>
    <t>0,48</t>
  </si>
  <si>
    <t>91,52</t>
  </si>
  <si>
    <t>99,68%</t>
  </si>
  <si>
    <t xml:space="preserve"> 099450 </t>
  </si>
  <si>
    <t>AJUDANTE ESPECIALIZADO</t>
  </si>
  <si>
    <t>4,5720000</t>
  </si>
  <si>
    <t>90,36</t>
  </si>
  <si>
    <t>99,69%</t>
  </si>
  <si>
    <t xml:space="preserve"> E00034 </t>
  </si>
  <si>
    <t>Arruela de 1/2"</t>
  </si>
  <si>
    <t>89,43</t>
  </si>
  <si>
    <t>99,70%</t>
  </si>
  <si>
    <t xml:space="preserve"> 00043486 </t>
  </si>
  <si>
    <t>EPI - FAMILIA ENGENHEIRO CIVIL - HORISTA (ENCARGOS COMPLEMENTARES - COLETADO CAIXA)</t>
  </si>
  <si>
    <t>90,0000000</t>
  </si>
  <si>
    <t>0,99</t>
  </si>
  <si>
    <t>89,27</t>
  </si>
  <si>
    <t>99,72%</t>
  </si>
  <si>
    <t xml:space="preserve"> E00019 </t>
  </si>
  <si>
    <t>Caixa de derivação 4"x2"- Plástica</t>
  </si>
  <si>
    <t>39,0000000</t>
  </si>
  <si>
    <t>2,28</t>
  </si>
  <si>
    <t>88,92</t>
  </si>
  <si>
    <t>99,73%</t>
  </si>
  <si>
    <t xml:space="preserve"> H00093 </t>
  </si>
  <si>
    <t>Joelho/Cotovelo 90o  em PVC - JS - 25mm-LH</t>
  </si>
  <si>
    <t>1,71</t>
  </si>
  <si>
    <t>85,67</t>
  </si>
  <si>
    <t>99,74%</t>
  </si>
  <si>
    <t xml:space="preserve"> 00004254 </t>
  </si>
  <si>
    <t>OPERADOR DE GUINDASTE (HORISTA)</t>
  </si>
  <si>
    <t>3,2966977</t>
  </si>
  <si>
    <t>25,71</t>
  </si>
  <si>
    <t>84,77</t>
  </si>
  <si>
    <t>99,75%</t>
  </si>
  <si>
    <t>27,89</t>
  </si>
  <si>
    <t>83,67</t>
  </si>
  <si>
    <t>99,76%</t>
  </si>
  <si>
    <t xml:space="preserve"> 00006138 </t>
  </si>
  <si>
    <t>ANEL DE VEDACAO, PVC FLEXIVEL, 100 MM, PARA SAIDA DE BACIA / VASO SANITARIO</t>
  </si>
  <si>
    <t>16,51</t>
  </si>
  <si>
    <t>82,57</t>
  </si>
  <si>
    <t>99,77%</t>
  </si>
  <si>
    <t xml:space="preserve"> 003601 </t>
  </si>
  <si>
    <t>MODULO DE TOMADA DE ENERGIA 20A SCHNEIDER</t>
  </si>
  <si>
    <t>16,50</t>
  </si>
  <si>
    <t>82,51</t>
  </si>
  <si>
    <t>99,78%</t>
  </si>
  <si>
    <t xml:space="preserve"> EC434590 </t>
  </si>
  <si>
    <t>FERRAMENTAS - FAMILIA CARPINTEIRO DE FORMAS - HORISTA(ENCARGOS COMPLEMENTARES - COLETADO CAIXA)</t>
  </si>
  <si>
    <t>80,29</t>
  </si>
  <si>
    <t>99,79%</t>
  </si>
  <si>
    <t xml:space="preserve"> 00020020 </t>
  </si>
  <si>
    <t>MOTORISTA DE CAMINHAO-BASCULANTE (HORISTA)</t>
  </si>
  <si>
    <t>2,8956643</t>
  </si>
  <si>
    <t>27,10</t>
  </si>
  <si>
    <t>78,48</t>
  </si>
  <si>
    <t>99,80%</t>
  </si>
  <si>
    <t xml:space="preserve"> H00157 </t>
  </si>
  <si>
    <t>Tubo em PVC - JS - 50mm (LH)</t>
  </si>
  <si>
    <t>77,29</t>
  </si>
  <si>
    <t>99,81%</t>
  </si>
  <si>
    <t xml:space="preserve"> 00000337 </t>
  </si>
  <si>
    <t>ARAME RECOZIDO 18 BWG, 1,25 MM (0,01 KG/M)</t>
  </si>
  <si>
    <t>6,7200000</t>
  </si>
  <si>
    <t>10,90</t>
  </si>
  <si>
    <t>73,24</t>
  </si>
  <si>
    <t>99,82%</t>
  </si>
  <si>
    <t xml:space="preserve"> H00084 </t>
  </si>
  <si>
    <t>Junção simples inv.45 em PVC - JS - 75x75mm (LS)</t>
  </si>
  <si>
    <t>22,13</t>
  </si>
  <si>
    <t>71,93</t>
  </si>
  <si>
    <t>99,83%</t>
  </si>
  <si>
    <t xml:space="preserve"> EC434610 </t>
  </si>
  <si>
    <t>FERRAMENTAS - FAMILIA ENCANADOR - HORISTA(ENCARGOSCOMPLEMENTARES - COLETADO CAIXA)</t>
  </si>
  <si>
    <t>0,40</t>
  </si>
  <si>
    <t>67,89</t>
  </si>
  <si>
    <t>99,84%</t>
  </si>
  <si>
    <t xml:space="preserve"> 00037329 </t>
  </si>
  <si>
    <t>REJUNTE EPOXI, QUALQUER COR</t>
  </si>
  <si>
    <t>0,4405000</t>
  </si>
  <si>
    <t>143,38</t>
  </si>
  <si>
    <t>63,16</t>
  </si>
  <si>
    <t>99,85%</t>
  </si>
  <si>
    <t xml:space="preserve"> H00082 </t>
  </si>
  <si>
    <t>Adaptador curto em PVC 3/4" (LH)</t>
  </si>
  <si>
    <t>2,86</t>
  </si>
  <si>
    <t>57,20</t>
  </si>
  <si>
    <t xml:space="preserve"> 002605 </t>
  </si>
  <si>
    <t>LIXA PARA MASSA A257 GRAO 60</t>
  </si>
  <si>
    <t>28,7400000</t>
  </si>
  <si>
    <t>1,93</t>
  </si>
  <si>
    <t>55,53</t>
  </si>
  <si>
    <t>99,86%</t>
  </si>
  <si>
    <t xml:space="preserve"> H00088 </t>
  </si>
  <si>
    <t>Joelho/Cotovelo 90o  em PVC - JS - 40mm-LH</t>
  </si>
  <si>
    <t>8,45</t>
  </si>
  <si>
    <t>54,93</t>
  </si>
  <si>
    <t>99,87%</t>
  </si>
  <si>
    <t xml:space="preserve"> 00001014 </t>
  </si>
  <si>
    <t>CABO DE COBRE, FLEXIVEL, CLASSE 4 OU 5, ISOLACAO EM PVC/A, ANTICHAMA BWF-B, 1 CONDUTOR, 450/750 V, SECAO NOMINAL 2,5 MM2</t>
  </si>
  <si>
    <t>15,6668400</t>
  </si>
  <si>
    <t>3,34</t>
  </si>
  <si>
    <t>52,27</t>
  </si>
  <si>
    <t xml:space="preserve"> 00004230 </t>
  </si>
  <si>
    <t>OPERADOR DE MAQUINAS E TRATORES DIVERSOS - TERRAPLANAGEM (HORISTA)</t>
  </si>
  <si>
    <t>2,1701031</t>
  </si>
  <si>
    <t>24,04</t>
  </si>
  <si>
    <t>99,88%</t>
  </si>
  <si>
    <t xml:space="preserve"> H00400 </t>
  </si>
  <si>
    <t>Joelho/Cotovelo 90o PVC SRM - 25mm X 3/4" (LH)</t>
  </si>
  <si>
    <t>51,53</t>
  </si>
  <si>
    <t>99,89%</t>
  </si>
  <si>
    <t xml:space="preserve"> 00010997 </t>
  </si>
  <si>
    <t>ELETRODO REVESTIDO AWS - E7018, DIAMETRO IGUAL A 4,00 MM</t>
  </si>
  <si>
    <t>0,7560000</t>
  </si>
  <si>
    <t>66,78</t>
  </si>
  <si>
    <t>50,49</t>
  </si>
  <si>
    <t xml:space="preserve"> 003348 </t>
  </si>
  <si>
    <t>ELETRODUTO PVC RIGIDO ROSCAVEL 3/4" (METRO)</t>
  </si>
  <si>
    <t>4,92</t>
  </si>
  <si>
    <t>49,21</t>
  </si>
  <si>
    <t>99,90%</t>
  </si>
  <si>
    <t xml:space="preserve"> 00043461 </t>
  </si>
  <si>
    <t>FERRAMENTAS - FAMILIA ENCANADOR - HORISTA (ENCARGOS COMPLEMENTARES - COLETADO CAIXA)</t>
  </si>
  <si>
    <t>49,10</t>
  </si>
  <si>
    <t>99,91%</t>
  </si>
  <si>
    <t xml:space="preserve"> 00002705 </t>
  </si>
  <si>
    <t>ENERGIA ELETRICA ATE 2000 KWH INDUSTRIAL, SEM DEMANDA</t>
  </si>
  <si>
    <t>Franquia</t>
  </si>
  <si>
    <t>KWH</t>
  </si>
  <si>
    <t>31,6316145</t>
  </si>
  <si>
    <t>1,52</t>
  </si>
  <si>
    <t>48,08</t>
  </si>
  <si>
    <t xml:space="preserve"> H00086 </t>
  </si>
  <si>
    <t>Ralo PVC c/ saída 100x53x40mm</t>
  </si>
  <si>
    <t>14,63</t>
  </si>
  <si>
    <t>47,56</t>
  </si>
  <si>
    <t>99,92%</t>
  </si>
  <si>
    <t xml:space="preserve"> D00084 </t>
  </si>
  <si>
    <t>Prego 1 1/2"x13</t>
  </si>
  <si>
    <t>1,9250000</t>
  </si>
  <si>
    <t>23,99</t>
  </si>
  <si>
    <t>46,17</t>
  </si>
  <si>
    <t>99,93%</t>
  </si>
  <si>
    <t xml:space="preserve"> 00039017 </t>
  </si>
  <si>
    <t>ESPACADOR / DISTANCIADOR CIRCULAR COM ENTRADA LATERAL, EM PLASTICO, PARA VERGALHAO *4,2 A 12,5* MM, COBRIMENTO 20 MM</t>
  </si>
  <si>
    <t>157,0047103</t>
  </si>
  <si>
    <t>0,28</t>
  </si>
  <si>
    <t>44,50</t>
  </si>
  <si>
    <t xml:space="preserve"> 00004517 </t>
  </si>
  <si>
    <t>SARRAFO *2,5 X 7,5* CM EM PINUS, MISTA OU EQUIVALENTE DA REGIAO - BRUTA</t>
  </si>
  <si>
    <t>8,5694156</t>
  </si>
  <si>
    <t>5,09</t>
  </si>
  <si>
    <t>43,60</t>
  </si>
  <si>
    <t>99,94%</t>
  </si>
  <si>
    <t xml:space="preserve"> 00001571 </t>
  </si>
  <si>
    <t>TERMINAL A COMPRESSAO EM COBRE ESTANHADO PARA CABO 4 MM2, 1 FURO E 1 COMPRESSAO, PARA PARAFUSO DE FIXACAO M5</t>
  </si>
  <si>
    <t>26,0000000</t>
  </si>
  <si>
    <t>1,55</t>
  </si>
  <si>
    <t>40,19</t>
  </si>
  <si>
    <t xml:space="preserve"> H00046 </t>
  </si>
  <si>
    <t>Ligacao flexivel (engate) plastico</t>
  </si>
  <si>
    <t>8,00</t>
  </si>
  <si>
    <t>40,00</t>
  </si>
  <si>
    <t>99,95%</t>
  </si>
  <si>
    <t xml:space="preserve"> 00037733 </t>
  </si>
  <si>
    <t>CACAMBA METALICA BASCULANTE COM CAPACIDADE DE 6 M3 (INCLUI MONTAGEM, NAO INCLUI CAMINHAO)</t>
  </si>
  <si>
    <t>0,0004774</t>
  </si>
  <si>
    <t>78.912,72</t>
  </si>
  <si>
    <t>37,67</t>
  </si>
  <si>
    <t>0,00%</t>
  </si>
  <si>
    <t xml:space="preserve"> H00089 </t>
  </si>
  <si>
    <t>Te longo em PVC - JS - 100x75mm (LS)</t>
  </si>
  <si>
    <t>11,46</t>
  </si>
  <si>
    <t>37,26</t>
  </si>
  <si>
    <t>99,96%</t>
  </si>
  <si>
    <t>18,61</t>
  </si>
  <si>
    <t>37,23</t>
  </si>
  <si>
    <t>11,59</t>
  </si>
  <si>
    <t>34,78</t>
  </si>
  <si>
    <t>99,97%</t>
  </si>
  <si>
    <t xml:space="preserve"> 00001570 </t>
  </si>
  <si>
    <t>TERMINAL A COMPRESSAO EM COBRE ESTANHADO PARA CABO 2,5 MM2, 1 FURO E 1 COMPRESSAO, PARA PARAFUSO DE FIXACAO M5</t>
  </si>
  <si>
    <t>28,0000000</t>
  </si>
  <si>
    <t>1,19</t>
  </si>
  <si>
    <t>33,18</t>
  </si>
  <si>
    <t xml:space="preserve"> 00001872 </t>
  </si>
  <si>
    <t>CAIXA DE PASSAGEM, EM PVC, DE 4" X 2", PARA ELETRODUTO FLEXIVEL CORRUGADO</t>
  </si>
  <si>
    <t>3,61</t>
  </si>
  <si>
    <t>32,46</t>
  </si>
  <si>
    <t xml:space="preserve"> 00000123 </t>
  </si>
  <si>
    <t>ADITIVO IMPERMEABILIZANTE DE PEGA NORMAL PARA ARGAMASSAS E CONCRETOS SEM ARMACAO, LIQUIDO E ISENTO DE CLORETOS</t>
  </si>
  <si>
    <t>3,0345840</t>
  </si>
  <si>
    <t>10,67</t>
  </si>
  <si>
    <t>32,37</t>
  </si>
  <si>
    <t>99,98%</t>
  </si>
  <si>
    <t xml:space="preserve"> H00116 </t>
  </si>
  <si>
    <t>Te em PVC - JS - 25mm (LH)</t>
  </si>
  <si>
    <t>2,15</t>
  </si>
  <si>
    <t>32,27</t>
  </si>
  <si>
    <t xml:space="preserve"> 00038094 </t>
  </si>
  <si>
    <t>ESPELHO / PLACA DE 3 POSTOS 4" X 2", PARA INSTALACAO DE TOMADAS E INTERRUPTORES</t>
  </si>
  <si>
    <t>3,54</t>
  </si>
  <si>
    <t>31,88</t>
  </si>
  <si>
    <t>99,99%</t>
  </si>
  <si>
    <t xml:space="preserve"> 00044503 </t>
  </si>
  <si>
    <t>JARDINEIRO (HORISTA)</t>
  </si>
  <si>
    <t>1,5534671</t>
  </si>
  <si>
    <t>18,83</t>
  </si>
  <si>
    <t>29,26</t>
  </si>
  <si>
    <t xml:space="preserve"> 00004248 </t>
  </si>
  <si>
    <t>OPERADOR DE PA CARREGADEIRA (HORISTA)</t>
  </si>
  <si>
    <t>1,2160219</t>
  </si>
  <si>
    <t>23,86</t>
  </si>
  <si>
    <t>29,01</t>
  </si>
  <si>
    <t xml:space="preserve"> 00004417 </t>
  </si>
  <si>
    <t>SARRAFO NAO APARELHADO *2,5 X 7* CM, EM MACARANDUBA/MASSARANDUBA, ANGELIM, PEROBA-ROSA OU EQUIVALENTE DA REGIAO - BRUTA</t>
  </si>
  <si>
    <t>9,28</t>
  </si>
  <si>
    <t>27,83</t>
  </si>
  <si>
    <t>100,00%</t>
  </si>
  <si>
    <t xml:space="preserve"> 00000108 </t>
  </si>
  <si>
    <t>ADAPTADOR PVC SOLDAVEL CURTO COM BOLSA E ROSCA, 32 MM X 1", PARA AGUA FRIA</t>
  </si>
  <si>
    <t>2,77</t>
  </si>
  <si>
    <t>27,70</t>
  </si>
  <si>
    <t xml:space="preserve"> 003423 </t>
  </si>
  <si>
    <t>BUCHA DE ALUMINIO PARA ELETRODUTO 3/4"</t>
  </si>
  <si>
    <t>2,74</t>
  </si>
  <si>
    <t>27,44</t>
  </si>
  <si>
    <t xml:space="preserve"> 00010535 </t>
  </si>
  <si>
    <t>BETONEIRA, CAPACIDADE NOMINAL 400 L, CAPACIDADE DE MISTURA 280 L, MOTOR ELETRICO TRIFASICO 220/380 V, POTENCIA 2 CV, SEM CARREGADOR</t>
  </si>
  <si>
    <t>0,0033523</t>
  </si>
  <si>
    <t>7.535,97</t>
  </si>
  <si>
    <t>25,26</t>
  </si>
  <si>
    <t>100,01%</t>
  </si>
  <si>
    <t xml:space="preserve"> D00082 </t>
  </si>
  <si>
    <t>Prego 2"x11</t>
  </si>
  <si>
    <t>0,8085000</t>
  </si>
  <si>
    <t>26,23</t>
  </si>
  <si>
    <t>21,21</t>
  </si>
  <si>
    <t xml:space="preserve"> 00021127 </t>
  </si>
  <si>
    <t>FITA ISOLANTE ADESIVA ANTICHAMA, USO ATE 750 V, EM ROLO DE 19 MM X 5 M</t>
  </si>
  <si>
    <t>2,3623280</t>
  </si>
  <si>
    <t>8,97</t>
  </si>
  <si>
    <t>21,18</t>
  </si>
  <si>
    <t xml:space="preserve"> D00427 </t>
  </si>
  <si>
    <t>Desmoldante</t>
  </si>
  <si>
    <t>1,3614000</t>
  </si>
  <si>
    <t>14,92</t>
  </si>
  <si>
    <t>20,31</t>
  </si>
  <si>
    <t>100,02%</t>
  </si>
  <si>
    <t xml:space="preserve"> 00005104 </t>
  </si>
  <si>
    <t>REBITE DE REPUXO EM ALUMINIO VAZADO, DIAMETRO 3,2 X 8 MM DE COMPRIMENTO (1KG = 1025 UNIDADES)</t>
  </si>
  <si>
    <t>0,2148000</t>
  </si>
  <si>
    <t>90,65</t>
  </si>
  <si>
    <t>19,47</t>
  </si>
  <si>
    <t>19,35</t>
  </si>
  <si>
    <t xml:space="preserve"> 00043463 </t>
  </si>
  <si>
    <t>FERRAMENTAS - FAMILIA ENCARREGADO GERAL - HORISTA (ENCARGOS COMPLEMENTARES - COLETADO CAIXA)</t>
  </si>
  <si>
    <t>18,55</t>
  </si>
  <si>
    <t xml:space="preserve"> M00013 </t>
  </si>
  <si>
    <t>Vibrador de imersão, diâmetro de ponteira 45mm, motor elétrico trifá potênciade2 cv</t>
  </si>
  <si>
    <t>7,6245000</t>
  </si>
  <si>
    <t>2,40</t>
  </si>
  <si>
    <t>18,27</t>
  </si>
  <si>
    <t>100,03%</t>
  </si>
  <si>
    <t xml:space="preserve"> M00008 </t>
  </si>
  <si>
    <t>Betoneira eletrica - 320l</t>
  </si>
  <si>
    <t>4,9987800</t>
  </si>
  <si>
    <t>17,52</t>
  </si>
  <si>
    <t xml:space="preserve"> 00002689 </t>
  </si>
  <si>
    <t>ELETRODUTO PVC FLEXIVEL CORRUGADO, COR AMARELA, DE 20 MM</t>
  </si>
  <si>
    <t>4,4374000</t>
  </si>
  <si>
    <t>3,88</t>
  </si>
  <si>
    <t>17,21</t>
  </si>
  <si>
    <t xml:space="preserve"> 00038099 </t>
  </si>
  <si>
    <t>SUPORTE DE FIXACAO PARA ESPELHO / PLACA 4" X 2", PARA 3 MODULOS, PARA INSTALACAO DE TOMADAS E INTERRUPTORES (SOMENTE SUPORTE)</t>
  </si>
  <si>
    <t>1,83</t>
  </si>
  <si>
    <t>16,46</t>
  </si>
  <si>
    <t xml:space="preserve"> 00003146 </t>
  </si>
  <si>
    <t>FITA VEDA ROSCA, EM PTFE, ROLO DE 18 MM X 10 M (L X C)</t>
  </si>
  <si>
    <t>3,4330000</t>
  </si>
  <si>
    <t>4,51</t>
  </si>
  <si>
    <t>15,48</t>
  </si>
  <si>
    <t xml:space="preserve"> 00000378 </t>
  </si>
  <si>
    <t>ARMADOR (HORISTA)</t>
  </si>
  <si>
    <t>0,5745443</t>
  </si>
  <si>
    <t>13,54</t>
  </si>
  <si>
    <t>100,04%</t>
  </si>
  <si>
    <t xml:space="preserve"> 008507 </t>
  </si>
  <si>
    <t>ARRUELA ALUMINIO PARA ELETRODUTO 3/4"</t>
  </si>
  <si>
    <t>1,30</t>
  </si>
  <si>
    <t>13,01</t>
  </si>
  <si>
    <t xml:space="preserve"> 00043059 </t>
  </si>
  <si>
    <t>ACO CA-60, 4,2 MM, OU 5,0 MM, OU 6,0 MM, OU 7,0 MM, VERGALHAO</t>
  </si>
  <si>
    <t>1,2936932</t>
  </si>
  <si>
    <t>12,00</t>
  </si>
  <si>
    <t xml:space="preserve"> 00001574 </t>
  </si>
  <si>
    <t>TERMINAL A COMPRESSAO EM COBRE ESTANHADO PARA CABO 10 MM2, 1 FURO E 1 COMPRESSAO, PARA PARAFUSO DE FIXACAO M6</t>
  </si>
  <si>
    <t>6,0000000</t>
  </si>
  <si>
    <t>2,00</t>
  </si>
  <si>
    <t>11,98</t>
  </si>
  <si>
    <t xml:space="preserve"> 00001575 </t>
  </si>
  <si>
    <t>TERMINAL A COMPRESSAO EM COBRE ESTANHADO PARA CABO 16 MM2, 1 FURO E 1 COMPRESSAO, PARA PARAFUSO DE FIXACAO M6</t>
  </si>
  <si>
    <t>2,37</t>
  </si>
  <si>
    <t>9,48</t>
  </si>
  <si>
    <t xml:space="preserve"> 00036487 </t>
  </si>
  <si>
    <t>GUINCHO ELETRICO DE COLUNA, CAPACIDADE 400 KG, COM MOTO FREIO, MOTOR TRIFASICO DE 1,25 CV</t>
  </si>
  <si>
    <t>0,0009175</t>
  </si>
  <si>
    <t>8.348,79</t>
  </si>
  <si>
    <t>7,66</t>
  </si>
  <si>
    <t xml:space="preserve"> 003420 </t>
  </si>
  <si>
    <t>FITA ISOLANTE HIGHLAND ADESIVA 19m x 20mm</t>
  </si>
  <si>
    <t>1,49</t>
  </si>
  <si>
    <t>5,98</t>
  </si>
  <si>
    <t xml:space="preserve"> 00001214 </t>
  </si>
  <si>
    <t>CARPINTEIRO DE ESQUADRIAS (HORISTA)</t>
  </si>
  <si>
    <t>0,2618982</t>
  </si>
  <si>
    <t>22,17</t>
  </si>
  <si>
    <t>5,81</t>
  </si>
  <si>
    <t xml:space="preserve"> EC434880 </t>
  </si>
  <si>
    <t>EPI - FAMILIA OPERADOR ESCAVADEIRA - HORISTA(ENCARGOSCOMPLEMENTARES - COLETADO CAIXA)</t>
  </si>
  <si>
    <t>5,73</t>
  </si>
  <si>
    <t>100,05%</t>
  </si>
  <si>
    <t xml:space="preserve"> 00001358 </t>
  </si>
  <si>
    <t>CHAPA/PAINEL DE MADEIRA COMPENSADA RESINADA (MADEIRITE RESINADO ROSA) PARA FORMA DE CONCRETO, DE 2200 X 1100 MM, E = 17 MM</t>
  </si>
  <si>
    <t>0,0841536</t>
  </si>
  <si>
    <t>67,37</t>
  </si>
  <si>
    <t>5,67</t>
  </si>
  <si>
    <t xml:space="preserve"> 00005068 </t>
  </si>
  <si>
    <t>PREGO DE ACO POLIDO COM CABECA 17 X 21 (2 X 11)</t>
  </si>
  <si>
    <t>0,2490368</t>
  </si>
  <si>
    <t>5,46</t>
  </si>
  <si>
    <t xml:space="preserve"> 00000367 </t>
  </si>
  <si>
    <t>AREIA GROSSA - POSTO JAZIDA/FORNECEDOR (RETIRADO NA JAZIDA, SEM TRANSPORTE)</t>
  </si>
  <si>
    <t>0,0334560</t>
  </si>
  <si>
    <t>5,24</t>
  </si>
  <si>
    <t xml:space="preserve"> 00043464 </t>
  </si>
  <si>
    <t>FERRAMENTAS - FAMILIA OPERADOR ESCAVADEIRA - HORISTA (ENCARGOS COMPLEMENTARES - COLETADO CAIXA)</t>
  </si>
  <si>
    <t>0,01</t>
  </si>
  <si>
    <t xml:space="preserve"> 00043132 </t>
  </si>
  <si>
    <t>ARAME RECOZIDO 16 BWG, D = 1,65 MM (0,016 KG/M) OU 18 BWG, D = 1,25 MM (0,01 KG/M)</t>
  </si>
  <si>
    <t>0,1202585</t>
  </si>
  <si>
    <t>3,38</t>
  </si>
  <si>
    <t xml:space="preserve"> 00001871 </t>
  </si>
  <si>
    <t>CAIXA OCTOGONAL DE FUNDO MOVEL, EM PVC, DE 3" X 3", PARA ELETRODUTO FLEXIVEL CORRUGADO</t>
  </si>
  <si>
    <t>0,3750000</t>
  </si>
  <si>
    <t>6,44</t>
  </si>
  <si>
    <t>2,42</t>
  </si>
  <si>
    <t xml:space="preserve"> 00002692 </t>
  </si>
  <si>
    <t>DESMOLDANTE PROTETOR PARA FORMAS DE MADEIRA, DE BASE OLEOSA EMULSIONADA EM AGUA</t>
  </si>
  <si>
    <t>0,2137748</t>
  </si>
  <si>
    <t>10,25</t>
  </si>
  <si>
    <t>2,19</t>
  </si>
  <si>
    <t xml:space="preserve"> 00006114 </t>
  </si>
  <si>
    <t>AJUDANTE DE ARMADOR (HORISTA)</t>
  </si>
  <si>
    <t>0,0928148</t>
  </si>
  <si>
    <t>1,67</t>
  </si>
  <si>
    <t xml:space="preserve"> 00036531 </t>
  </si>
  <si>
    <t>RETROESCAVADEIRA SOBRE RODAS COM CARREGADEIRA, TRACAO 4 X 4, POTENCIA LIQUIDA 88 HP, PESO OPERACIONAL MINIMO DE 6674 KG, CAPACIDADE DA CARREGADEIRA DE 1,00 M3 E DA RETROESCAVADEIRA MINIMA DE 0,26 M3, PROFUNDIDADE DE ESCAVACAO MAXIMA DE 4,37 M</t>
  </si>
  <si>
    <t>0,0000023</t>
  </si>
  <si>
    <t>626.269,38</t>
  </si>
  <si>
    <t>1,41</t>
  </si>
  <si>
    <t xml:space="preserve"> 00043462 </t>
  </si>
  <si>
    <t>FERRAMENTAS - FAMILIA ENGENHEIRO CIVIL - HORISTA (ENCARGOS COMPLEMENTARES - COLETADO CAIXA)</t>
  </si>
  <si>
    <t xml:space="preserve"> H00055 </t>
  </si>
  <si>
    <t>Fita de vedacao</t>
  </si>
  <si>
    <t>2,5000000</t>
  </si>
  <si>
    <t>0,37</t>
  </si>
  <si>
    <t>0,93</t>
  </si>
  <si>
    <t xml:space="preserve"> 00013896 </t>
  </si>
  <si>
    <t>VIBRADOR DE IMERSAO, DIAMETRO DA PONTEIRA DE *45* MM, COM MOTOR ELETRICO TRIFASICO DE 2 HP (2 CV)</t>
  </si>
  <si>
    <t>0,0001861</t>
  </si>
  <si>
    <t>4.671,62</t>
  </si>
  <si>
    <t>0,87</t>
  </si>
  <si>
    <t xml:space="preserve"> 00004234 </t>
  </si>
  <si>
    <t>OPERADOR DE ESCAVADEIRA (HORISTA)</t>
  </si>
  <si>
    <t>0,0243781</t>
  </si>
  <si>
    <t>26,10</t>
  </si>
  <si>
    <t>0,64</t>
  </si>
  <si>
    <t xml:space="preserve"> 00036397 </t>
  </si>
  <si>
    <t>BETONEIRA, CAPACIDADE NOMINAL 600 L, CAPACIDADE DE MISTURA 360 L, MOTOR ELETRICO TRIFASICO 220/380V, POTENCIA 4CV, SEM CARREGADOR</t>
  </si>
  <si>
    <t>0,0000185</t>
  </si>
  <si>
    <t>30.654,79</t>
  </si>
  <si>
    <t xml:space="preserve"> 00020247 </t>
  </si>
  <si>
    <t>PREGO DE ACO POLIDO COM CABECA 15 X 15 (1 1/4 X 13)</t>
  </si>
  <si>
    <t>0,0188076</t>
  </si>
  <si>
    <t>24,27</t>
  </si>
  <si>
    <t>0,46</t>
  </si>
  <si>
    <t xml:space="preserve"> 00005069 </t>
  </si>
  <si>
    <t>PREGO DE ACO POLIDO COM CABECA 17 X 27 (2 1/2 X 11)</t>
  </si>
  <si>
    <t>0,0125000</t>
  </si>
  <si>
    <t>22,34</t>
  </si>
  <si>
    <t xml:space="preserve"> 00014618 </t>
  </si>
  <si>
    <t>SERRA CIRCULAR DE BANCADA COM MOTOR ELETRICO, POTENCIA DE *1600* W, PARA DISCO DE DIAMETRO DE 10" (250 MM)</t>
  </si>
  <si>
    <t>0,0000583</t>
  </si>
  <si>
    <t>1.760,94</t>
  </si>
  <si>
    <t xml:space="preserve"> EC434640 </t>
  </si>
  <si>
    <t>FERRAMENTAS - FAMILIA OPERADOR ESCAVADEIRA -HORISTA(ENCARGOS COMPLEMENTARES - COLETADO CAIXA)</t>
  </si>
  <si>
    <t>0,06</t>
  </si>
  <si>
    <t xml:space="preserve"> 00004222 </t>
  </si>
  <si>
    <t>GASOLINA COMUM</t>
  </si>
  <si>
    <t>0,0017304</t>
  </si>
  <si>
    <t xml:space="preserve"> 00013458 </t>
  </si>
  <si>
    <t>COMPACTADOR DE SOLOS DE PERCURSAO (SOQUETE) COM MOTOR A GASOLINA 4 TEMPOS DE 4 HP (4 CV)</t>
  </si>
  <si>
    <t>0,0000003</t>
  </si>
  <si>
    <t>22.331,50</t>
  </si>
  <si>
    <t xml:space="preserve"> 00043893 </t>
  </si>
  <si>
    <t>SUPORTE PARA 12 DISJUNTORES</t>
  </si>
  <si>
    <t>0,00</t>
  </si>
  <si>
    <t xml:space="preserve"> 00043877 </t>
  </si>
  <si>
    <t>BARRAMENTO TIPO NEUTRO / TERRA PARA QUADRO DE DISTRIBUICAO, COM 12/ 16 DISJUNTORES</t>
  </si>
  <si>
    <t xml:space="preserve"> 00012295 </t>
  </si>
  <si>
    <t>SOQUETE DE BAQUELITE BASE E27, PARA LAMPADAS</t>
  </si>
  <si>
    <t>Totais por Tipo</t>
  </si>
  <si>
    <t>R$ 185,11</t>
  </si>
  <si>
    <t>R$ 1.542,47</t>
  </si>
  <si>
    <t>R$ 225.269,36</t>
  </si>
  <si>
    <t>R$ 553.140,92</t>
  </si>
  <si>
    <t>Serviços</t>
  </si>
  <si>
    <t>R$ 0,00</t>
  </si>
  <si>
    <t>Taxas</t>
  </si>
  <si>
    <t>Administração</t>
  </si>
  <si>
    <t>Aluguel</t>
  </si>
  <si>
    <t>Verba</t>
  </si>
  <si>
    <t>Transporte</t>
  </si>
  <si>
    <t>Encargos Complementares</t>
  </si>
  <si>
    <t>R$ 48,08</t>
  </si>
  <si>
    <t>Outros</t>
  </si>
  <si>
    <t>Curva ABC de Serviços</t>
  </si>
  <si>
    <t>Valor  Unit</t>
  </si>
  <si>
    <t>Peso Acumulado (%)</t>
  </si>
  <si>
    <t>Alvenaria de Vedação</t>
  </si>
  <si>
    <t>554,0</t>
  </si>
  <si>
    <t>240,18</t>
  </si>
  <si>
    <t>133.059,72</t>
  </si>
  <si>
    <t>17,06</t>
  </si>
  <si>
    <t>Telhamento para Cobertura</t>
  </si>
  <si>
    <t>291,0</t>
  </si>
  <si>
    <t>250,40</t>
  </si>
  <si>
    <t>72.866,40</t>
  </si>
  <si>
    <t>9,34</t>
  </si>
  <si>
    <t>26,41</t>
  </si>
  <si>
    <t>Massa Única Interna</t>
  </si>
  <si>
    <t>1.108,0</t>
  </si>
  <si>
    <t>39,49</t>
  </si>
  <si>
    <t>43.754,92</t>
  </si>
  <si>
    <t>5,61</t>
  </si>
  <si>
    <t>32,02</t>
  </si>
  <si>
    <t>FUES - FUNDAÇÕES E ESTRUTURAS</t>
  </si>
  <si>
    <t>38,0</t>
  </si>
  <si>
    <t>984,10</t>
  </si>
  <si>
    <t>37.395,80</t>
  </si>
  <si>
    <t>4,80</t>
  </si>
  <si>
    <t>36,81</t>
  </si>
  <si>
    <t>PINTURAS</t>
  </si>
  <si>
    <t>479,0</t>
  </si>
  <si>
    <t>65,23</t>
  </si>
  <si>
    <t>31.245,17</t>
  </si>
  <si>
    <t>4,01</t>
  </si>
  <si>
    <t>40,82</t>
  </si>
  <si>
    <t>Revestimentos Cerâmicos Internos</t>
  </si>
  <si>
    <t>336,0</t>
  </si>
  <si>
    <t>92,84</t>
  </si>
  <si>
    <t>31.194,24</t>
  </si>
  <si>
    <t>4,00</t>
  </si>
  <si>
    <t>44,82</t>
  </si>
  <si>
    <t>Forros</t>
  </si>
  <si>
    <t>92,06</t>
  </si>
  <si>
    <t>26.789,46</t>
  </si>
  <si>
    <t>3,44</t>
  </si>
  <si>
    <t>48,26</t>
  </si>
  <si>
    <t>75,23</t>
  </si>
  <si>
    <t>25.277,28</t>
  </si>
  <si>
    <t>3,24</t>
  </si>
  <si>
    <t>51,50</t>
  </si>
  <si>
    <t>PAVIMENTACOES INTERNAS</t>
  </si>
  <si>
    <t>16,8</t>
  </si>
  <si>
    <t>1.254,52</t>
  </si>
  <si>
    <t>21.075,93</t>
  </si>
  <si>
    <t>2,70</t>
  </si>
  <si>
    <t>54,20</t>
  </si>
  <si>
    <t>206,1</t>
  </si>
  <si>
    <t>94,51</t>
  </si>
  <si>
    <t>19.478,51</t>
  </si>
  <si>
    <t>2,50</t>
  </si>
  <si>
    <t>56,70</t>
  </si>
  <si>
    <t>6,84</t>
  </si>
  <si>
    <t>2.620,05</t>
  </si>
  <si>
    <t>17.921,14</t>
  </si>
  <si>
    <t>2,30</t>
  </si>
  <si>
    <t>59,00</t>
  </si>
  <si>
    <t>Estrutura e Trama para Cobertura</t>
  </si>
  <si>
    <t>60,81</t>
  </si>
  <si>
    <t>17.695,71</t>
  </si>
  <si>
    <t>2,27</t>
  </si>
  <si>
    <t>61,27</t>
  </si>
  <si>
    <t>184,49</t>
  </si>
  <si>
    <t>17.436,14</t>
  </si>
  <si>
    <t>2,24</t>
  </si>
  <si>
    <t>63,50</t>
  </si>
  <si>
    <t>27,36</t>
  </si>
  <si>
    <t>635,63</t>
  </si>
  <si>
    <t>17.390,83</t>
  </si>
  <si>
    <t>2,23</t>
  </si>
  <si>
    <t>65,73</t>
  </si>
  <si>
    <t>Livro SINAPI: Cálculos e Parâmetros</t>
  </si>
  <si>
    <t>90,0</t>
  </si>
  <si>
    <t>190,29</t>
  </si>
  <si>
    <t>17.126,10</t>
  </si>
  <si>
    <t>2,20</t>
  </si>
  <si>
    <t>67,93</t>
  </si>
  <si>
    <t>39,0</t>
  </si>
  <si>
    <t>434,74</t>
  </si>
  <si>
    <t>16.954,86</t>
  </si>
  <si>
    <t>2,17</t>
  </si>
  <si>
    <t>70,10</t>
  </si>
  <si>
    <t>COBERTURAS</t>
  </si>
  <si>
    <t>36,0</t>
  </si>
  <si>
    <t>434,80</t>
  </si>
  <si>
    <t>15.652,80</t>
  </si>
  <si>
    <t>2,01</t>
  </si>
  <si>
    <t>72,11</t>
  </si>
  <si>
    <t>5,94</t>
  </si>
  <si>
    <t>15.563,09</t>
  </si>
  <si>
    <t>74,11</t>
  </si>
  <si>
    <t>Vidros e Espelhos</t>
  </si>
  <si>
    <t>19,72</t>
  </si>
  <si>
    <t>718,88</t>
  </si>
  <si>
    <t>14.176,31</t>
  </si>
  <si>
    <t>1,82</t>
  </si>
  <si>
    <t>75,92</t>
  </si>
  <si>
    <t>10,0</t>
  </si>
  <si>
    <t>1.367,34</t>
  </si>
  <si>
    <t>13.673,40</t>
  </si>
  <si>
    <t>1,75</t>
  </si>
  <si>
    <t>77,68</t>
  </si>
  <si>
    <t>4,42</t>
  </si>
  <si>
    <t>11.580,62</t>
  </si>
  <si>
    <t>79,16</t>
  </si>
  <si>
    <t>121,0</t>
  </si>
  <si>
    <t>11.435,71</t>
  </si>
  <si>
    <t>1,47</t>
  </si>
  <si>
    <t>80,63</t>
  </si>
  <si>
    <t>55,0</t>
  </si>
  <si>
    <t>177,96</t>
  </si>
  <si>
    <t>9.787,80</t>
  </si>
  <si>
    <t>1,26</t>
  </si>
  <si>
    <t>81,88</t>
  </si>
  <si>
    <t>847,59</t>
  </si>
  <si>
    <t>10,96</t>
  </si>
  <si>
    <t>9.289,58</t>
  </si>
  <si>
    <t>83,08</t>
  </si>
  <si>
    <t>Impermeabilização, Proteção Mecânica e Tratamento de Junta</t>
  </si>
  <si>
    <t>136,8</t>
  </si>
  <si>
    <t>64,64</t>
  </si>
  <si>
    <t>8.842,75</t>
  </si>
  <si>
    <t>1,13</t>
  </si>
  <si>
    <t>84,21</t>
  </si>
  <si>
    <t>180,0</t>
  </si>
  <si>
    <t>45,65</t>
  </si>
  <si>
    <t>8.217,00</t>
  </si>
  <si>
    <t>1,05</t>
  </si>
  <si>
    <t>85,26</t>
  </si>
  <si>
    <t>2,9</t>
  </si>
  <si>
    <t>7.598,14</t>
  </si>
  <si>
    <t>0,97</t>
  </si>
  <si>
    <t>86,24</t>
  </si>
  <si>
    <t>68,0</t>
  </si>
  <si>
    <t>110,78</t>
  </si>
  <si>
    <t>7.533,04</t>
  </si>
  <si>
    <t>87,20</t>
  </si>
  <si>
    <t>2,59</t>
  </si>
  <si>
    <t>6.785,92</t>
  </si>
  <si>
    <t>88,07</t>
  </si>
  <si>
    <t>INSTALACOES PROVISORIAS</t>
  </si>
  <si>
    <t>1,0</t>
  </si>
  <si>
    <t>6.075,51</t>
  </si>
  <si>
    <t>0,78</t>
  </si>
  <si>
    <t>88,85</t>
  </si>
  <si>
    <t>Peitoris e Chapins</t>
  </si>
  <si>
    <t>116,0</t>
  </si>
  <si>
    <t>50,32</t>
  </si>
  <si>
    <t>5.837,12</t>
  </si>
  <si>
    <t>0,75</t>
  </si>
  <si>
    <t>89,60</t>
  </si>
  <si>
    <t>13,0</t>
  </si>
  <si>
    <t>406,96</t>
  </si>
  <si>
    <t>5.290,48</t>
  </si>
  <si>
    <t>0,68</t>
  </si>
  <si>
    <t>90,28</t>
  </si>
  <si>
    <t>INHI - INSTALAÇÕES HIDROS SANITÁRIAS</t>
  </si>
  <si>
    <t>54,0</t>
  </si>
  <si>
    <t>88,43</t>
  </si>
  <si>
    <t>4.775,22</t>
  </si>
  <si>
    <t>0,61</t>
  </si>
  <si>
    <t>90,89</t>
  </si>
  <si>
    <t>APARELHOS SANITARIOS</t>
  </si>
  <si>
    <t>7,69</t>
  </si>
  <si>
    <t>600,43</t>
  </si>
  <si>
    <t>4.617,30</t>
  </si>
  <si>
    <t>0,59</t>
  </si>
  <si>
    <t>91,48</t>
  </si>
  <si>
    <t>INEL - INSTALAÇÃO ELÉTRICA/ELETRIFICAÇÃO E ILUMINAÇÃO EXTERNA</t>
  </si>
  <si>
    <t>8,0</t>
  </si>
  <si>
    <t>469,16</t>
  </si>
  <si>
    <t>3.753,28</t>
  </si>
  <si>
    <t>91,97</t>
  </si>
  <si>
    <t>SERT - SERVIÇOS TÉCNICOS</t>
  </si>
  <si>
    <t>10,53</t>
  </si>
  <si>
    <t>3.538,08</t>
  </si>
  <si>
    <t>0,45</t>
  </si>
  <si>
    <t>92,42</t>
  </si>
  <si>
    <t>20,0</t>
  </si>
  <si>
    <t>169,90</t>
  </si>
  <si>
    <t>3.398,00</t>
  </si>
  <si>
    <t>0,44</t>
  </si>
  <si>
    <t>92,86</t>
  </si>
  <si>
    <t>2,0</t>
  </si>
  <si>
    <t>1.600,54</t>
  </si>
  <si>
    <t>3.201,08</t>
  </si>
  <si>
    <t>0,41</t>
  </si>
  <si>
    <t>93,27</t>
  </si>
  <si>
    <t>43,0</t>
  </si>
  <si>
    <t>66,66</t>
  </si>
  <si>
    <t>2.866,38</t>
  </si>
  <si>
    <t>93,63</t>
  </si>
  <si>
    <t>Escavação de Valas</t>
  </si>
  <si>
    <t>22,08</t>
  </si>
  <si>
    <t>119,64</t>
  </si>
  <si>
    <t>2.641,65</t>
  </si>
  <si>
    <t>0,34</t>
  </si>
  <si>
    <t>93,97</t>
  </si>
  <si>
    <t>Louças e Metais</t>
  </si>
  <si>
    <t>5,0</t>
  </si>
  <si>
    <t>465,77</t>
  </si>
  <si>
    <t>2.328,85</t>
  </si>
  <si>
    <t>0,30</t>
  </si>
  <si>
    <t>94,27</t>
  </si>
  <si>
    <t>PAREDES E PAINEIS</t>
  </si>
  <si>
    <t>42,6</t>
  </si>
  <si>
    <t>52,40</t>
  </si>
  <si>
    <t>2.232,24</t>
  </si>
  <si>
    <t>0,29</t>
  </si>
  <si>
    <t>94,56</t>
  </si>
  <si>
    <t>CANT - CANTEIRO DE OBRAS</t>
  </si>
  <si>
    <t>3,0</t>
  </si>
  <si>
    <t>689,35</t>
  </si>
  <si>
    <t>2.068,05</t>
  </si>
  <si>
    <t>0,27</t>
  </si>
  <si>
    <t>94,82</t>
  </si>
  <si>
    <t>4,16</t>
  </si>
  <si>
    <t>1.992,64</t>
  </si>
  <si>
    <t>0,26</t>
  </si>
  <si>
    <t>95,08</t>
  </si>
  <si>
    <t>4,0</t>
  </si>
  <si>
    <t>481,27</t>
  </si>
  <si>
    <t>1.925,08</t>
  </si>
  <si>
    <t>0,25</t>
  </si>
  <si>
    <t>95,32</t>
  </si>
  <si>
    <t>Instalações Elétricas - Quadros, Cabos, Disjuntores, Contatores e Barramentos Blindados</t>
  </si>
  <si>
    <t>50,0</t>
  </si>
  <si>
    <t>37,66</t>
  </si>
  <si>
    <t>1.883,00</t>
  </si>
  <si>
    <t>0,24</t>
  </si>
  <si>
    <t>95,57</t>
  </si>
  <si>
    <t>95,81</t>
  </si>
  <si>
    <t>1.840,97</t>
  </si>
  <si>
    <t>96,04</t>
  </si>
  <si>
    <t>366,38</t>
  </si>
  <si>
    <t>1.831,90</t>
  </si>
  <si>
    <t>0,23</t>
  </si>
  <si>
    <t>96,28</t>
  </si>
  <si>
    <t>SEDI - SERVIÇOS DIVERSOS</t>
  </si>
  <si>
    <t>5,29</t>
  </si>
  <si>
    <t>1.539,39</t>
  </si>
  <si>
    <t>0,20</t>
  </si>
  <si>
    <t>96,48</t>
  </si>
  <si>
    <t>Vergas, contravergas e fixação de alvenaria</t>
  </si>
  <si>
    <t>25,6</t>
  </si>
  <si>
    <t>58,94</t>
  </si>
  <si>
    <t>1.508,86</t>
  </si>
  <si>
    <t>0,19</t>
  </si>
  <si>
    <t>96,67</t>
  </si>
  <si>
    <t>100,0</t>
  </si>
  <si>
    <t>96,85</t>
  </si>
  <si>
    <t>285,06</t>
  </si>
  <si>
    <t>1.425,30</t>
  </si>
  <si>
    <t>0,18</t>
  </si>
  <si>
    <t>97,04</t>
  </si>
  <si>
    <t>34,5</t>
  </si>
  <si>
    <t>39,44</t>
  </si>
  <si>
    <t>1.360,68</t>
  </si>
  <si>
    <t>0,17</t>
  </si>
  <si>
    <t>97,21</t>
  </si>
  <si>
    <t>Iluminação Predial e Monitoramento</t>
  </si>
  <si>
    <t>30,0</t>
  </si>
  <si>
    <t>43,66</t>
  </si>
  <si>
    <t>1.309,80</t>
  </si>
  <si>
    <t>97,38</t>
  </si>
  <si>
    <t>INSTALACOES ELETRICAS - DUTOS E TOMADAS</t>
  </si>
  <si>
    <t>245,91</t>
  </si>
  <si>
    <t>1.229,55</t>
  </si>
  <si>
    <t>0,16</t>
  </si>
  <si>
    <t>97,54</t>
  </si>
  <si>
    <t>151,59</t>
  </si>
  <si>
    <t>1.212,72</t>
  </si>
  <si>
    <t>97,69</t>
  </si>
  <si>
    <t>239,81</t>
  </si>
  <si>
    <t>1.199,05</t>
  </si>
  <si>
    <t>0,15</t>
  </si>
  <si>
    <t>97,85</t>
  </si>
  <si>
    <t>INSTALACOES ELETRICAS - ELETRODUTOS</t>
  </si>
  <si>
    <t>291,09</t>
  </si>
  <si>
    <t>1.164,36</t>
  </si>
  <si>
    <t>98,00</t>
  </si>
  <si>
    <t>1.155,51</t>
  </si>
  <si>
    <t>98,14</t>
  </si>
  <si>
    <t>Caixas Enterradas</t>
  </si>
  <si>
    <t>1.151,34</t>
  </si>
  <si>
    <t>98,29</t>
  </si>
  <si>
    <t>14,0</t>
  </si>
  <si>
    <t>69,64</t>
  </si>
  <si>
    <t>974,96</t>
  </si>
  <si>
    <t>0,13</t>
  </si>
  <si>
    <t>98,42</t>
  </si>
  <si>
    <t>121,15</t>
  </si>
  <si>
    <t>969,20</t>
  </si>
  <si>
    <t>0,12</t>
  </si>
  <si>
    <t>98,54</t>
  </si>
  <si>
    <t>71,92</t>
  </si>
  <si>
    <t>934,96</t>
  </si>
  <si>
    <t>98,66</t>
  </si>
  <si>
    <t>901,09</t>
  </si>
  <si>
    <t>98,78</t>
  </si>
  <si>
    <t>Instalações Prediais de Esgoto - Tubos e Conexões</t>
  </si>
  <si>
    <t>21,0</t>
  </si>
  <si>
    <t>39,70</t>
  </si>
  <si>
    <t>833,70</t>
  </si>
  <si>
    <t>0,11</t>
  </si>
  <si>
    <t>98,88</t>
  </si>
  <si>
    <t>153,48</t>
  </si>
  <si>
    <t>767,40</t>
  </si>
  <si>
    <t>98,98</t>
  </si>
  <si>
    <t>2,75</t>
  </si>
  <si>
    <t>242,38</t>
  </si>
  <si>
    <t>666,54</t>
  </si>
  <si>
    <t>0,09</t>
  </si>
  <si>
    <t>99,07</t>
  </si>
  <si>
    <t>MOVT - MOVIMENTO DE TERRA</t>
  </si>
  <si>
    <t>67,0</t>
  </si>
  <si>
    <t>9,82</t>
  </si>
  <si>
    <t>657,94</t>
  </si>
  <si>
    <t>0,08</t>
  </si>
  <si>
    <t>99,15</t>
  </si>
  <si>
    <t>29,0</t>
  </si>
  <si>
    <t>99,23</t>
  </si>
  <si>
    <t>98,22</t>
  </si>
  <si>
    <t>491,10</t>
  </si>
  <si>
    <t>99,30</t>
  </si>
  <si>
    <t>119,04</t>
  </si>
  <si>
    <t>476,16</t>
  </si>
  <si>
    <t>99,36</t>
  </si>
  <si>
    <t>6,94</t>
  </si>
  <si>
    <t>464,98</t>
  </si>
  <si>
    <t>99,42</t>
  </si>
  <si>
    <t>90,30</t>
  </si>
  <si>
    <t>451,50</t>
  </si>
  <si>
    <t>99,47</t>
  </si>
  <si>
    <t>442,49</t>
  </si>
  <si>
    <t>99,53</t>
  </si>
  <si>
    <t>7,0</t>
  </si>
  <si>
    <t>62,18</t>
  </si>
  <si>
    <t>435,26</t>
  </si>
  <si>
    <t>99,59</t>
  </si>
  <si>
    <t>410,80</t>
  </si>
  <si>
    <t>0,05</t>
  </si>
  <si>
    <t>99,64</t>
  </si>
  <si>
    <t>55,70</t>
  </si>
  <si>
    <t>389,90</t>
  </si>
  <si>
    <t>99,69</t>
  </si>
  <si>
    <t>192,08</t>
  </si>
  <si>
    <t>384,16</t>
  </si>
  <si>
    <t>99,74</t>
  </si>
  <si>
    <t>304,01</t>
  </si>
  <si>
    <t>0,04</t>
  </si>
  <si>
    <t>99,78</t>
  </si>
  <si>
    <t>Supressão Vegetal</t>
  </si>
  <si>
    <t>0,86</t>
  </si>
  <si>
    <t>288,96</t>
  </si>
  <si>
    <t>99,81</t>
  </si>
  <si>
    <t>280,98</t>
  </si>
  <si>
    <t>99,85</t>
  </si>
  <si>
    <t>9,14</t>
  </si>
  <si>
    <t>274,20</t>
  </si>
  <si>
    <t>99,89</t>
  </si>
  <si>
    <t>228,75</t>
  </si>
  <si>
    <t>0,03</t>
  </si>
  <si>
    <t>99,92</t>
  </si>
  <si>
    <t>INSTALACOES ELETRICAS - QUADROS</t>
  </si>
  <si>
    <t>224,12</t>
  </si>
  <si>
    <t>99,94</t>
  </si>
  <si>
    <t>180,78</t>
  </si>
  <si>
    <t>0,02</t>
  </si>
  <si>
    <t>99,97</t>
  </si>
  <si>
    <t>83,66</t>
  </si>
  <si>
    <t>99,98</t>
  </si>
  <si>
    <t>82,86</t>
  </si>
  <si>
    <t>99,99</t>
  </si>
  <si>
    <t>37,22</t>
  </si>
  <si>
    <t>100,00</t>
  </si>
  <si>
    <t>19,34</t>
  </si>
  <si>
    <t>Cronograma Físico e Financeiro</t>
  </si>
  <si>
    <t>Total Por Etapa</t>
  </si>
  <si>
    <t>30 DIAS</t>
  </si>
  <si>
    <t>60 DIAS</t>
  </si>
  <si>
    <t>90 DIAS</t>
  </si>
  <si>
    <t>100,00%
31.418,61</t>
  </si>
  <si>
    <t>40,00%
12.567,44</t>
  </si>
  <si>
    <t>20,00%
6.283,72</t>
  </si>
  <si>
    <t>100,00%
7.018,01</t>
  </si>
  <si>
    <t>100,00%
110.445,16</t>
  </si>
  <si>
    <t>100,00%
26.902,33</t>
  </si>
  <si>
    <t>80,00%
21.521,86</t>
  </si>
  <si>
    <t>20,00%
5.380,47</t>
  </si>
  <si>
    <t>100,00%
133.059,72</t>
  </si>
  <si>
    <t>50,00%
66.529,86</t>
  </si>
  <si>
    <t>100,00%
139.325,93</t>
  </si>
  <si>
    <t>80,00%
111.460,74</t>
  </si>
  <si>
    <t>20,00%
27.865,19</t>
  </si>
  <si>
    <t>100,00%
97.712,30</t>
  </si>
  <si>
    <t>20,00%
19.542,46</t>
  </si>
  <si>
    <t>60,00%
58.627,38</t>
  </si>
  <si>
    <t>100,00%
65.740,53</t>
  </si>
  <si>
    <t>70,00%
46.018,37</t>
  </si>
  <si>
    <t>30,00%
19.722,16</t>
  </si>
  <si>
    <t>100,00%
35.446,82</t>
  </si>
  <si>
    <t>60,00%
21.268,09</t>
  </si>
  <si>
    <t>40,00%
14.178,73</t>
  </si>
  <si>
    <t>100,00%
35.726,69</t>
  </si>
  <si>
    <t>100,00%
26.789,46</t>
  </si>
  <si>
    <t>100,00%
31.567,14</t>
  </si>
  <si>
    <t>100,00%
34.598,49</t>
  </si>
  <si>
    <t>100,00%
4.046,90</t>
  </si>
  <si>
    <t>Porcentagem</t>
  </si>
  <si>
    <t>30,47%</t>
  </si>
  <si>
    <t>40,47%</t>
  </si>
  <si>
    <t>29,06%</t>
  </si>
  <si>
    <t>Custo</t>
  </si>
  <si>
    <t>237.624,79</t>
  </si>
  <si>
    <t>315.568,63</t>
  </si>
  <si>
    <t>226.604,65</t>
  </si>
  <si>
    <t>Porcentagem Acumulado</t>
  </si>
  <si>
    <t>70,94%</t>
  </si>
  <si>
    <t>100,0%</t>
  </si>
  <si>
    <t>Custo Acumulado</t>
  </si>
  <si>
    <t>553.193,42</t>
  </si>
  <si>
    <t>779.798,09</t>
  </si>
  <si>
    <t>Memória de Cálculo</t>
  </si>
  <si>
    <t xml:space="preserve"> = 1 MOBILIZAÇÃO E 1 DESMOBILIZAÇÃO</t>
  </si>
  <si>
    <t xml:space="preserve"> = 2.4 HORAS DIA X 25 DIAS TRABALHADOS X 3 MESES DE OBRA</t>
  </si>
  <si>
    <t xml:space="preserve"> = 1.2 HORAS DIA X 25 DIAS TRABALHADOS X 3 MESES DE OBRA</t>
  </si>
  <si>
    <t xml:space="preserve"> = 2MX1.50M</t>
  </si>
  <si>
    <t xml:space="preserve"> = ÁREA DO TERRENO</t>
  </si>
  <si>
    <t xml:space="preserve"> = VOLUME PREVISTO DE ENTULHO A SER GERADO</t>
  </si>
  <si>
    <t xml:space="preserve"> = LOCAÇÃO UTILANDO O TERRENO TODO</t>
  </si>
  <si>
    <t>ESCAVAÇÃO MANUAL DE VALA. AF_09/2024</t>
  </si>
  <si>
    <t xml:space="preserve"> = ESCAVAÇÃO DE 23 SAPATAS SEÇAO 80X80 À PROFUNDIDADE DE 1.30M</t>
  </si>
  <si>
    <t xml:space="preserve"> = ALTURA DE 1M DE ALVENARIA DE EMBASAMENTO</t>
  </si>
  <si>
    <t>Concreto armado FCK=25MPA com forma aparente - 1 reaproveitamento</t>
  </si>
  <si>
    <t xml:space="preserve"> =  23 sapatas seção 80x80x30cm</t>
  </si>
  <si>
    <t xml:space="preserve"> = 23 pilares seção 15x30 - cota do fundo da sapata à altura da alvenaria de embasamento (2.5m)</t>
  </si>
  <si>
    <t xml:space="preserve"> = 190m de viga baldrame seção 12x30cm</t>
  </si>
  <si>
    <t xml:space="preserve"> = ATERRO À ALTURA DE 1M</t>
  </si>
  <si>
    <t xml:space="preserve"> = IMPERMEABILIZAÇÃO DE TODA VIGA BALDRAME INCLUSIVE TOPO</t>
  </si>
  <si>
    <t xml:space="preserve"> = 23 pilares altura média 3.5m seção 12x30</t>
  </si>
  <si>
    <t xml:space="preserve"> = 165m de vigas de amarração sobre todas as paredes com seção 12x30</t>
  </si>
  <si>
    <t>VERGA EM MEIO BLOCO DE VEDACAO DE CONCRETO 9x19x19cm</t>
  </si>
  <si>
    <t xml:space="preserve"> = SOBRE TODOS OS VÃOS</t>
  </si>
  <si>
    <t>CONTRAVERGA MOLDADA IN LOCO EM CONCRETO, ESPESSURA DE *10* CM. AF_03/2024</t>
  </si>
  <si>
    <t xml:space="preserve"> = SOB TODOS OS VÃOS</t>
  </si>
  <si>
    <t>ALVENARIA DE VEDAÇÃO DE BLOCOS CERÂMICOS FURADOS NA HORIZONTAL DE 9X9X19 CM (ESPESSURA 9 CM) E ARGAMASSA DE ASSENTAMENTO COM PREPARO EM BETONEIRA. AF_12/2021</t>
  </si>
  <si>
    <t xml:space="preserve"> =  165m corridos de parede altura de 3.30m</t>
  </si>
  <si>
    <t>TRAMA DE AÇO COMPOSTA POR TERÇAS PARA TELHADOS DE ATÉ 2 ÁGUAS PARA TELHA ONDULADA DE FIBROCIMENTO, METÁLICA, PLÁSTICA OU TERMOACÚSTICA, INCLUSO TRANSPORTE VERTICAL. AF_07/2019</t>
  </si>
  <si>
    <t xml:space="preserve"> =  incluindo varanda de 1.5m em frente as salas de aula</t>
  </si>
  <si>
    <t>FABRICAÇÃO E INSTALAÇÃO DE TESOURA INTEIRA EM AÇO, VÃO DE 7 M, PARA TELHA ONDULADA DE FIBROCIMENTO, METÁLICA, PLÁSTICA OU TERMOACÚSTICA, INCLUSO IÇAMENTO. AF_07/2019</t>
  </si>
  <si>
    <t xml:space="preserve"> =  1 tesoura no meio de cada sala de aula</t>
  </si>
  <si>
    <t>FABRICAÇÃO E INSTALAÇÃO DE MEIA TESOURA DE MADEIRA NÃO APARELHADA, COM VÃO DE 3 M, PARA TELHA ONDULADA DE FIBROCIMENTO, ALUMÍNIO, PLÁSTICA OU TERMOACÚSTICA, INCLUSO IÇAMENTO. AF_07/2019</t>
  </si>
  <si>
    <t xml:space="preserve"> = FABRICACAO DE 10 MAIAS TESOURAS PARA APOIO DA VARANDA EM FRENTE ÀS SALAS</t>
  </si>
  <si>
    <t xml:space="preserve"> = VER DETALHES COM ENGENHEIRO JULIANO GRASSI (94) 99196-3704 - TOMADA DE DECISÃO APENAS APÓS APROVAÇÃO DO MESMO</t>
  </si>
  <si>
    <t>MASSA ÚNICA, EM ARGAMASSA TRAÇO 1:2:8 PREPARO MANUAL, APLICADA MANUALMENTE EM PAREDES INTERNAS DE AMBIENTES COM ÁREA MAIOR QUE 10M², E = 10MM, COM TALISCAS. AF_03/2024</t>
  </si>
  <si>
    <t>3,96</t>
  </si>
  <si>
    <t>16,0</t>
  </si>
  <si>
    <t>9,0</t>
  </si>
  <si>
    <t>BARRA DE APOIO RETA, EM ACO INOX POLIDO, COMPRIMENTO 90 CM, FIXADA NA PAREDE - FORNECIMENTO E INSTALAÇÃO. AF_01/2020</t>
  </si>
  <si>
    <t>3,73</t>
  </si>
  <si>
    <t>TUBO PVC ESGOTO SERIE R DN 100MM C/ ANEL DE BORRACHA -
FORNECIMENTO E INSTALACAO</t>
  </si>
  <si>
    <t>6,0</t>
  </si>
  <si>
    <t>COMPOSIÇÃO PARAMÉTRICA DE PONTO ELÉTRICO DE TOMADA PARA CHUVEIRO (20A/250V) EM EDIFÍCIO RESIDENCIAL COM ELETRODUTO EMBUTIDO EM RASGOS NAS PAREDES, INCLUSO TOMADA, ELETRODUTO, CABO, RASGO, QUEBRA E CHUMBAMENTO. AF_11/2022</t>
  </si>
  <si>
    <t>17,0</t>
  </si>
  <si>
    <t>11,0</t>
  </si>
  <si>
    <t>PINTURA ESMALTE ACETINADO DUAS DEMAOS</t>
  </si>
  <si>
    <t>Placa de obra em lona com plotagem de gráfica</t>
  </si>
  <si>
    <t>Planilha Orçamentária Resumida</t>
  </si>
  <si>
    <t>Planilha Orçamentária Analítica</t>
  </si>
  <si>
    <t>Composição</t>
  </si>
  <si>
    <t>Insumo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</si>
  <si>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</si>
  <si>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</si>
  <si>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</si>
  <si>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</si>
  <si>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</si>
  <si>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</si>
  <si>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</si>
  <si>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Composição Auxiliar</t>
  </si>
  <si>
    <t xml:space="preserve"> 95405 </t>
  </si>
  <si>
    <t>CURSO DE CAPACITAÇÃO PARA MESTRE DE OBRAS (ENCARGOS COMPLEMENTARES) - HORISTA</t>
  </si>
  <si>
    <t>180,00</t>
  </si>
  <si>
    <t xml:space="preserve"> 95404 </t>
  </si>
  <si>
    <t>CURSO DE CAPACITAÇÃO PARA ENGENHEIRO CIVIL DE OBRA SÊNIOR (ENCARGOS COMPLEMENTARES) - HORISTA</t>
  </si>
  <si>
    <t>90,00</t>
  </si>
  <si>
    <t xml:space="preserve"> 94962 </t>
  </si>
  <si>
    <t>CONCRETO MAGRO PARA LASTRO, TRAÇO 1:4,5:4,5 (EM MASSA SECA DE CIMENTO/ AREIA MÉDIA/ BRITA 1) - PREPARO MECÂNICO COM BETONEIRA 400 L. AF_05/2021</t>
  </si>
  <si>
    <t>Produção de Concreto</t>
  </si>
  <si>
    <t xml:space="preserve"> 88262 </t>
  </si>
  <si>
    <t>CARPINTEIRO DE FORMAS COM ENCARGOS COMPLEMENTARES</t>
  </si>
  <si>
    <t xml:space="preserve"> 88316 </t>
  </si>
  <si>
    <t>SERVENTE COM ENCARGOS COMPLEMENTARES</t>
  </si>
  <si>
    <t>3,00</t>
  </si>
  <si>
    <t xml:space="preserve"> 89031 </t>
  </si>
  <si>
    <t>TRATOR DE ESTEIRAS, POTÊNCIA 100 HP, PESO OPERACIONAL 9,4 T, COM LÂMINA 2,19 M3 - CHI DIURNO. AF_06/2014</t>
  </si>
  <si>
    <t>Custos Horários Produtivo e Improdutivo dos Equipamentos</t>
  </si>
  <si>
    <t>CHI</t>
  </si>
  <si>
    <t xml:space="preserve"> 88441 </t>
  </si>
  <si>
    <t>JARDINEIRO COM ENCARGOS COMPLEMENTARES</t>
  </si>
  <si>
    <t xml:space="preserve"> 89032 </t>
  </si>
  <si>
    <t>TRATOR DE ESTEIRAS, POTÊNCIA 100 HP, PESO OPERACIONAL 9,4 T, COM LÂMINA 2,19 M3 - CHP DIURNO. AF_06/2014</t>
  </si>
  <si>
    <t>CHP</t>
  </si>
  <si>
    <t>336,00</t>
  </si>
  <si>
    <t xml:space="preserve"> 5940 </t>
  </si>
  <si>
    <t>PÁ CARREGADEIRA SOBRE RODAS, POTÊNCIA LÍQUIDA 128 HP, CAPACIDADE DA CAÇAMBA 1,7 A 2,8 M3, PESO OPERACIONAL 11632 KG - CHP DIURNO. AF_06/2014</t>
  </si>
  <si>
    <t xml:space="preserve"> 5811 </t>
  </si>
  <si>
    <t>CAMINHÃO BASCULANTE 6 M3, PESO BRUTO TOTAL 16.000 KG, CARGA ÚTIL MÁXIMA 13.071 KG, DISTÂNCIA ENTRE EIXOS 4,80 M, POTÊNCIA 230 CV INCLUSIVE CAÇAMBA METÁLICA - CHP DIURNO. AF_06/2014</t>
  </si>
  <si>
    <t>67,00</t>
  </si>
  <si>
    <t xml:space="preserve"> 88631 </t>
  </si>
  <si>
    <t>ARGAMASSA TRAÇO 1:4 (EM VOLUME DE CIMENTO E AREIA MÉDIA ÚMIDA), PREPARO MANUAL. AF_08/2019</t>
  </si>
  <si>
    <t>Argamassas</t>
  </si>
  <si>
    <t xml:space="preserve"> 88309 </t>
  </si>
  <si>
    <t>PEDREIRO COM ENCARGOS COMPLEMENTARES</t>
  </si>
  <si>
    <t>38,00</t>
  </si>
  <si>
    <t xml:space="preserve"> 050740 </t>
  </si>
  <si>
    <t>Concreto c/ seixo Fck= 25MPA (incl. lançamento e adensamento)</t>
  </si>
  <si>
    <t xml:space="preserve"> 050038 </t>
  </si>
  <si>
    <t>Armação p/ concreto</t>
  </si>
  <si>
    <t xml:space="preserve"> 050041 </t>
  </si>
  <si>
    <t>Formas para concreto em chapa de madeira compensada resinada e=15mm(REAP 1x) - incl. desforma</t>
  </si>
  <si>
    <t xml:space="preserve"> 280026 </t>
  </si>
  <si>
    <t xml:space="preserve"> 88243 </t>
  </si>
  <si>
    <t>AJUDANTE ESPECIALIZADO COM ENCARGOS COMPLEMENTARES</t>
  </si>
  <si>
    <t xml:space="preserve"> 88270 </t>
  </si>
  <si>
    <t>IMPERMEABILIZADOR COM ENCARGOS COMPLEMENTARES</t>
  </si>
  <si>
    <t>136,80</t>
  </si>
  <si>
    <t>2,90</t>
  </si>
  <si>
    <t>42,60</t>
  </si>
  <si>
    <t xml:space="preserve"> 92270 </t>
  </si>
  <si>
    <t>FABRICAÇÃO DE FÔRMA PARA VIGAS, COM MADEIRA SERRADA, E = 25 MM. AF_09/2020</t>
  </si>
  <si>
    <t>Fôrmas para Estruturas de Concreto Armado</t>
  </si>
  <si>
    <t xml:space="preserve"> 92802 </t>
  </si>
  <si>
    <t>CORTE E DOBRA DE AÇO CA-50, DIÂMETRO DE 8,0 MM. AF_06/2022</t>
  </si>
  <si>
    <t>Armação para Estruturas de Concreto Armado</t>
  </si>
  <si>
    <t xml:space="preserve"> 94964 </t>
  </si>
  <si>
    <t>CONCRETO FCK = 20MPA, TRAÇO 1:2,7:3 (EM MASSA SECA DE CIMENTO/ AREIA MÉDIA/ BRITA 1) - PREPARO MECÂNICO COM BETONEIRA 400 L. AF_05/2021</t>
  </si>
  <si>
    <t>25,60</t>
  </si>
  <si>
    <t xml:space="preserve"> 87292 </t>
  </si>
  <si>
    <t>ARGAMASSA TRAÇO 1:2:8 (EM VOLUME DE CIMENTO, CAL E AREIA MÉDIA ÚMIDA) PARA EMBOÇO/MASSA ÚNICA/ASSENTAMENTO DE ALVENARIA DE VEDAÇÃO, PREPARO MECÂNICO COM BETONEIRA 400 L. AF_08/2019</t>
  </si>
  <si>
    <t>554,00</t>
  </si>
  <si>
    <t xml:space="preserve"> 93282 </t>
  </si>
  <si>
    <t>GUINCHO ELÉTRICO DE COLUNA, CAPACIDADE 400 KG, COM MOTO FREIO, MOTOR TRIFÁSICO DE 1,25 CV - CHI DIURNO. AF_03/2016</t>
  </si>
  <si>
    <t xml:space="preserve"> 88278 </t>
  </si>
  <si>
    <t>MONTADOR DE ESTRUTURAS METÁLICAS COM ENCARGOS COMPLEMENTARES</t>
  </si>
  <si>
    <t xml:space="preserve"> 93281 </t>
  </si>
  <si>
    <t>GUINCHO ELÉTRICO DE COLUNA, CAPACIDADE 400 KG, COM MOTO FREIO, MOTOR TRIFÁSICO DE 1,25 CV - CHP DIURNO. AF_03/2016</t>
  </si>
  <si>
    <t>291,00</t>
  </si>
  <si>
    <t xml:space="preserve"> 92256 </t>
  </si>
  <si>
    <t>INSTALAÇÃO DE TESOURA (INTEIRA OU MEIA), EM AÇO, PARA VÃOS MAIORES OU IGUAIS A 6,0 M E MENORES QUE 8,0 M, INCLUSO IÇAMENTO. AF_07/2019</t>
  </si>
  <si>
    <t xml:space="preserve"> 92259 </t>
  </si>
  <si>
    <t>INSTALAÇÃO DE TESOURA (INTEIRA OU MEIA), BIAPOIADA, EM MADEIRA NÃO APARELHADA, PARA VÃOS MAIORES OU IGUAIS A 3,0 M E MENORES QUE 6,0 M, INCLUSO IÇAMENTO. AF_07/2019</t>
  </si>
  <si>
    <t xml:space="preserve"> 88239 </t>
  </si>
  <si>
    <t>AJUDANTE DE CARPINTEIRO COM ENCARGOS COMPLEMENTARES</t>
  </si>
  <si>
    <t>10,00</t>
  </si>
  <si>
    <t>36,00</t>
  </si>
  <si>
    <t xml:space="preserve"> 88323 </t>
  </si>
  <si>
    <t>TELHADISTA COM ENCARGOS COMPLEMENTARES</t>
  </si>
  <si>
    <t>68,00</t>
  </si>
  <si>
    <t>43,00</t>
  </si>
  <si>
    <t>116,00</t>
  </si>
  <si>
    <t xml:space="preserve"> 87369 </t>
  </si>
  <si>
    <t>ARGAMASSA TRAÇO 1:2:8 (EM VOLUME DE CIMENTO, CAL E AREIA MÉDIA ÚMIDA) PARA EMBOÇO/MASSA ÚNICA/ASSENTAMENTO DE ALVENARIA DE VEDAÇÃO, PREPARO MANUAL. AF_08/2019</t>
  </si>
  <si>
    <t>1.108,00</t>
  </si>
  <si>
    <t xml:space="preserve"> 88256 </t>
  </si>
  <si>
    <t>AZULEJISTA OU LADRILHEIRO COM ENCARGOS COMPLEMENTARES</t>
  </si>
  <si>
    <t>121,00</t>
  </si>
  <si>
    <t>206,10</t>
  </si>
  <si>
    <t>16,80</t>
  </si>
  <si>
    <t xml:space="preserve"> 040025 </t>
  </si>
  <si>
    <t>Fundação corrida com seixo</t>
  </si>
  <si>
    <t xml:space="preserve"> 040285 </t>
  </si>
  <si>
    <t>Baldrame em concreto simples com seixo inclusive forma madeira branca</t>
  </si>
  <si>
    <t xml:space="preserve"> 130584 </t>
  </si>
  <si>
    <t>Concreto c/ seixo e junta seca e=10cm</t>
  </si>
  <si>
    <t xml:space="preserve"> 030010 </t>
  </si>
  <si>
    <t>Escavação manual de ate 1.50m de profundidade</t>
  </si>
  <si>
    <t>55,00</t>
  </si>
  <si>
    <t xml:space="preserve"> 280016 </t>
  </si>
  <si>
    <t>ENCANADOR OU BOMBEIRO HIDRÁULICO COM ENCARGOSCOMPLEMENTARES</t>
  </si>
  <si>
    <t xml:space="preserve"> 280008 </t>
  </si>
  <si>
    <t>AUXILIAR DE ENCANADOR OU BOMBEIRO HIDRÁULICO COM ENCARGOSCOMPLEMENTARES</t>
  </si>
  <si>
    <t xml:space="preserve"> 94970 </t>
  </si>
  <si>
    <t>CONCRETO FCK = 20MPA, TRAÇO 1:2,7:3 (EM MASSA SECA DE CIMENTO/ AREIA MÉDIA/ BRITA 1) - PREPARO MECÂNICO COM BETONEIRA 600 L. AF_05/2021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</si>
  <si>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</si>
  <si>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</si>
  <si>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97733 </t>
  </si>
  <si>
    <t>PEÇA RETANGULAR PRÉ-MOLDADA, VOLUME DE CONCRETO DE ATÉ 10 LITROS, TAXA DE AÇO APROXIMADA DE 30KG/M³. AF_03/2024</t>
  </si>
  <si>
    <t>Estruturas Pré-Fabricadas e Pré-Moldadas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</si>
  <si>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</si>
  <si>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</si>
  <si>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</si>
  <si>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</si>
  <si>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87316 </t>
  </si>
  <si>
    <t>ARGAMASSA TRAÇO 1:4 (EM VOLUME DE CIMENTO E AREIA GROSSA ÚMIDA) PARA CHAPISCO CONVENCIONAL, PREPARO MECÂNICO COM BETONEIRA 400 L. AF_08/2019</t>
  </si>
  <si>
    <t xml:space="preserve"> 97734 </t>
  </si>
  <si>
    <t>PEÇA RETANGULAR PRÉ-MOLDADA, VOLUME DE CONCRETO DE 10 A 30 LITROS, TAXA DE AÇO APROXIMADA DE 30KG/M³. AF_03/2024</t>
  </si>
  <si>
    <t xml:space="preserve"> 101617 </t>
  </si>
  <si>
    <t>PREPARO DE FUNDO DE VALA COM LARGURA MAIOR OU IGUAL A 1,5 M E MENOR QUE 2,5 M (ACERTO DO SOLO NATURAL). AF_08/2020</t>
  </si>
  <si>
    <t>Escoramento e Preparo de Fundo de Valas</t>
  </si>
  <si>
    <t xml:space="preserve"> 88267 </t>
  </si>
  <si>
    <t>ENCANADOR OU BOMBEIRO HIDRÁULICO COM ENCARGOS COMPLEMENTARES</t>
  </si>
  <si>
    <t>16,00</t>
  </si>
  <si>
    <t>9,00</t>
  </si>
  <si>
    <t xml:space="preserve"> 88248 </t>
  </si>
  <si>
    <t>AUXILIAR DE ENCANADOR OU BOMBEIRO HIDRÁULICO COM ENCARGOS COMPLEMENTARES</t>
  </si>
  <si>
    <t>5,00</t>
  </si>
  <si>
    <t>54,00</t>
  </si>
  <si>
    <t>21,00</t>
  </si>
  <si>
    <t>7,00</t>
  </si>
  <si>
    <t xml:space="preserve"> 280014 </t>
  </si>
  <si>
    <t>ELETRICISTA COM ENCARGOS COMPLEMENTARES</t>
  </si>
  <si>
    <t xml:space="preserve"> 280007 </t>
  </si>
  <si>
    <t>AUXILIAR DE ELETRICISTA COM ENCARGOS COMPLEMENTARES</t>
  </si>
  <si>
    <t xml:space="preserve"> 87367 </t>
  </si>
  <si>
    <t>ARGAMASSA TRAÇO 1:1:6 (EM VOLUME DE CIMENTO, CAL E AREIA MÉDIA ÚMIDA) PARA EMBOÇO/MASSA ÚNICA/ASSENTAMENTO DE ALVENARIA DE VEDAÇÃO, PREPARO MANUAL. AF_08/2019</t>
  </si>
  <si>
    <t xml:space="preserve"> 88247 </t>
  </si>
  <si>
    <t xml:space="preserve"> 88264 </t>
  </si>
  <si>
    <t>6,00</t>
  </si>
  <si>
    <t xml:space="preserve"> 91926 </t>
  </si>
  <si>
    <t>CABO DE COBRE FLEXÍVEL ISOLADO, 2,5 MM², ANTI-CHAMA 450/750 V, PARA CIRCUITOS TERMINAIS - FORNECIMENTO E INSTALAÇÃO. AF_03/2023</t>
  </si>
  <si>
    <t>Instalações Elétricas - Eletrodutos Embutidos, Cabos, Caixas, Tomadas e Interruptores</t>
  </si>
  <si>
    <t xml:space="preserve"> 90466 </t>
  </si>
  <si>
    <t>CHUMBAMENTO LINEAR EM ALVENARIA PARA RAMAIS/DISTRIBUIÇÃO DE INSTALAÇÕES HIDRÁULICAS COM DIÂMETROS MENORES OU IGUAIS A 40 MM. AF_09/2023</t>
  </si>
  <si>
    <t>Rasgos e Fixações</t>
  </si>
  <si>
    <t xml:space="preserve"> 91997 </t>
  </si>
  <si>
    <t>TOMADA MÉDIA DE EMBUTIR (1 MÓDULO), 2P+T 20 A, INCLUINDO SUPORTE E PLACA - FORNECIMENTO E INSTALAÇÃO. AF_03/2023</t>
  </si>
  <si>
    <t xml:space="preserve"> 91852 </t>
  </si>
  <si>
    <t>ELETRODUTO FLEXÍVEL CORRUGADO, PVC, DN 20 MM (1/2"), PARA CIRCUITOS TERMINAIS, INSTALADO EM PAREDE - FORNECIMENTO E INSTALAÇÃO. AF_03/2023</t>
  </si>
  <si>
    <t xml:space="preserve"> 90456 </t>
  </si>
  <si>
    <t>QUEBRA EM ALVENARIA PARA INSTALAÇÃO DE CAIXA DE TOMADA (4X4 OU 4X2). AF_09/2023</t>
  </si>
  <si>
    <t xml:space="preserve"> 91937 </t>
  </si>
  <si>
    <t>CAIXA OCTOGONAL 3" X 3", PVC, INSTALADA EM LAJE - FORNECIMENTO E INSTALAÇÃO. AF_03/2023</t>
  </si>
  <si>
    <t xml:space="preserve"> 91940 </t>
  </si>
  <si>
    <t>CAIXA RETANGULAR 4" X 2" MÉDIA (1,30 M DO PISO), PVC, INSTALADA EM PAREDE - FORNECIMENTO E INSTALAÇÃO. AF_03/2023</t>
  </si>
  <si>
    <t xml:space="preserve"> 91842 </t>
  </si>
  <si>
    <t>ELETRODUTO FLEXÍVEL CORRUGADO, PVC, DN 20 MM (1/2"), PARA CIRCUITOS TERMINAIS, INSTALADO EM LAJE - FORNECIMENTO E INSTALAÇÃO. AF_03/2023</t>
  </si>
  <si>
    <t xml:space="preserve"> 90447 </t>
  </si>
  <si>
    <t>RASGO LINEAR MANUAL EM ALVENARIA, PARA ELETRODUTOS, DIÂMETROS MENORES OU IGUAIS A 40 MM. AF_09/2023</t>
  </si>
  <si>
    <t>50,00</t>
  </si>
  <si>
    <t xml:space="preserve"> 91928 </t>
  </si>
  <si>
    <t>CABO DE COBRE FLEXÍVEL ISOLADO, 4 MM², ANTI-CHAMA 450/750 V, PARA CIRCUITOS TERMINAIS - FORNECIMENTO E INSTALAÇÃO. AF_03/2023</t>
  </si>
  <si>
    <t xml:space="preserve"> 91845 </t>
  </si>
  <si>
    <t>ELETRODUTO FLEXÍVEL CORRUGADO REFORÇADO, PVC, DN 25 MM (3/4"), PARA CIRCUITOS TERMINAIS, INSTALADO EM LAJE - FORNECIMENTO E INSTALAÇÃO. AF_03/2023</t>
  </si>
  <si>
    <t xml:space="preserve"> 91855 </t>
  </si>
  <si>
    <t>ELETRODUTO FLEXÍVEL CORRUGADO REFORÇADO, PVC, DN 25 MM (3/4"), PARA CIRCUITOS TERMINAIS, INSTALADO EM PAREDE - FORNECIMENTO E INSTALAÇÃO. AF_03/2023</t>
  </si>
  <si>
    <t xml:space="preserve"> 91993 </t>
  </si>
  <si>
    <t>TOMADA ALTA DE EMBUTIR (1 MÓDULO), 2P+T 20 A, INCLUINDO SUPORTE E PLACA - FORNECIMENTO E INSTALAÇÃO. AF_03/2023</t>
  </si>
  <si>
    <t>17,00</t>
  </si>
  <si>
    <t>13,00</t>
  </si>
  <si>
    <t>11,00</t>
  </si>
  <si>
    <t xml:space="preserve"> 280004 </t>
  </si>
  <si>
    <t>AJUDANTE DE PEDREIRO COM ENCARGOS COMPLEMENTARES</t>
  </si>
  <si>
    <t xml:space="preserve"> 280023 </t>
  </si>
  <si>
    <t xml:space="preserve"> 110141 </t>
  </si>
  <si>
    <t>Argamassa de cimento e areia 1:4</t>
  </si>
  <si>
    <t xml:space="preserve"> 88325 </t>
  </si>
  <si>
    <t>VIDRACEIRO COM ENCARGOS COMPLEMENTARES</t>
  </si>
  <si>
    <t>479,00</t>
  </si>
  <si>
    <t>34,50</t>
  </si>
  <si>
    <t xml:space="preserve"> 280013 </t>
  </si>
  <si>
    <t>CARPINTEIRO COM ENCARGOS COMPLEMENTARES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</si>
</sst>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\ %"/>
    <numFmt numFmtId="165" formatCode="#,##0.000"/>
    <numFmt numFmtId="166" formatCode="#,##0.0000"/>
    <numFmt numFmtId="167" formatCode="&quot;R$ &quot;#,##0_);&quot;(R$ &quot;#,##0\)"/>
    <numFmt numFmtId="168" formatCode="#,##0.00000"/>
    <numFmt numFmtId="169" formatCode="#,##0.0000000"/>
  </numFmts>
  <fonts count="44" x14ac:knownFonts="1">
    <font>
      <sz val="11"/>
      <name val="Arial"/>
      <family val="1"/>
    </font>
    <font>
      <b/>
      <sz val="11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gency FB"/>
      <family val="2"/>
    </font>
    <font>
      <sz val="12"/>
      <name val="Arial"/>
      <family val="2"/>
    </font>
    <font>
      <sz val="12"/>
      <name val="Arial"/>
      <family val="1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  <charset val="1"/>
    </font>
    <font>
      <sz val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12"/>
      <name val="Arial"/>
      <family val="2"/>
      <charset val="1"/>
    </font>
    <font>
      <sz val="8"/>
      <name val="Arial"/>
      <family val="2"/>
      <charset val="1"/>
    </font>
    <font>
      <sz val="14"/>
      <color indexed="9"/>
      <name val="Verdana"/>
      <family val="2"/>
    </font>
    <font>
      <sz val="10"/>
      <color indexed="9"/>
      <name val="Arial"/>
      <family val="2"/>
      <charset val="1"/>
    </font>
    <font>
      <b/>
      <sz val="10"/>
      <color indexed="47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sz val="13"/>
      <name val="Arial"/>
      <family val="2"/>
      <charset val="1"/>
    </font>
    <font>
      <b/>
      <sz val="12"/>
      <color indexed="12"/>
      <name val="Arial"/>
      <family val="2"/>
      <charset val="1"/>
    </font>
    <font>
      <b/>
      <sz val="14"/>
      <color indexed="12"/>
      <name val="Arial"/>
      <family val="2"/>
      <charset val="1"/>
    </font>
    <font>
      <sz val="12"/>
      <color indexed="12"/>
      <name val="Arial"/>
      <family val="2"/>
      <charset val="1"/>
    </font>
    <font>
      <b/>
      <sz val="10"/>
      <color indexed="10"/>
      <name val="Arial"/>
      <family val="2"/>
    </font>
    <font>
      <b/>
      <sz val="12"/>
      <color indexed="10"/>
      <name val="Arial"/>
      <family val="2"/>
      <charset val="1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theme="1"/>
      <name val="Arial"/>
      <family val="2"/>
      <charset val="1"/>
    </font>
    <font>
      <sz val="12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sz val="10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b/>
      <sz val="14"/>
      <color theme="1"/>
      <name val="Aptos Narrow"/>
      <family val="2"/>
      <scheme val="minor"/>
    </font>
    <font>
      <sz val="10"/>
      <color rgb="FF000000"/>
      <name val="Arial"/>
      <family val="1"/>
    </font>
    <font>
      <b/>
      <sz val="10"/>
      <color rgb="FF000000"/>
      <name val="Arial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  <fill>
      <patternFill patternType="solid">
        <fgColor rgb="FFF7F3DF"/>
        <bgColor rgb="FFF7F3D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/>
      <right/>
      <top style="thick">
        <color rgb="FF000000"/>
      </top>
      <bottom/>
      <diagonal/>
    </border>
  </borders>
  <cellStyleXfs count="6">
    <xf numFmtId="0" fontId="0" fillId="0" borderId="0"/>
    <xf numFmtId="0" fontId="32" fillId="0" borderId="0"/>
    <xf numFmtId="0" fontId="12" fillId="0" borderId="0"/>
    <xf numFmtId="0" fontId="12" fillId="0" borderId="0"/>
    <xf numFmtId="167" fontId="12" fillId="0" borderId="0" applyFill="0" applyBorder="0" applyAlignment="0" applyProtection="0"/>
    <xf numFmtId="43" fontId="5" fillId="0" borderId="0" applyFont="0" applyFill="0" applyBorder="0" applyAlignment="0" applyProtection="0"/>
  </cellStyleXfs>
  <cellXfs count="244">
    <xf numFmtId="0" fontId="0" fillId="0" borderId="0" xfId="0"/>
    <xf numFmtId="0" fontId="1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43" fontId="33" fillId="4" borderId="0" xfId="5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0" fillId="4" borderId="0" xfId="0" applyFill="1"/>
    <xf numFmtId="0" fontId="7" fillId="4" borderId="0" xfId="0" applyFont="1" applyFill="1" applyAlignment="1">
      <alignment horizontal="left" vertical="top"/>
    </xf>
    <xf numFmtId="0" fontId="0" fillId="4" borderId="0" xfId="0" applyFill="1" applyAlignment="1">
      <alignment vertical="center"/>
    </xf>
    <xf numFmtId="17" fontId="0" fillId="4" borderId="0" xfId="0" applyNumberFormat="1" applyFill="1" applyAlignment="1">
      <alignment vertical="center"/>
    </xf>
    <xf numFmtId="0" fontId="2" fillId="3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1" fillId="4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4" fillId="0" borderId="1" xfId="2" applyFont="1" applyBorder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34" fillId="5" borderId="3" xfId="2" applyFont="1" applyFill="1" applyBorder="1" applyAlignment="1">
      <alignment horizontal="left" vertical="center"/>
    </xf>
    <xf numFmtId="0" fontId="35" fillId="5" borderId="4" xfId="2" applyFont="1" applyFill="1" applyBorder="1" applyAlignment="1">
      <alignment vertical="center"/>
    </xf>
    <xf numFmtId="0" fontId="34" fillId="5" borderId="5" xfId="2" applyFont="1" applyFill="1" applyBorder="1" applyAlignment="1">
      <alignment horizontal="left" vertical="center"/>
    </xf>
    <xf numFmtId="0" fontId="34" fillId="5" borderId="4" xfId="2" applyFont="1" applyFill="1" applyBorder="1" applyAlignment="1">
      <alignment horizontal="center" vertical="center"/>
    </xf>
    <xf numFmtId="0" fontId="34" fillId="5" borderId="6" xfId="2" applyFont="1" applyFill="1" applyBorder="1" applyAlignment="1">
      <alignment horizontal="center" vertical="center"/>
    </xf>
    <xf numFmtId="0" fontId="36" fillId="5" borderId="3" xfId="2" applyFont="1" applyFill="1" applyBorder="1" applyAlignment="1">
      <alignment vertical="center"/>
    </xf>
    <xf numFmtId="0" fontId="37" fillId="5" borderId="3" xfId="2" applyFont="1" applyFill="1" applyBorder="1" applyAlignment="1">
      <alignment vertical="center"/>
    </xf>
    <xf numFmtId="0" fontId="35" fillId="5" borderId="3" xfId="2" applyFont="1" applyFill="1" applyBorder="1" applyAlignment="1">
      <alignment vertical="center"/>
    </xf>
    <xf numFmtId="0" fontId="34" fillId="5" borderId="3" xfId="2" applyFont="1" applyFill="1" applyBorder="1" applyAlignment="1">
      <alignment vertical="center"/>
    </xf>
    <xf numFmtId="0" fontId="35" fillId="5" borderId="7" xfId="2" applyFont="1" applyFill="1" applyBorder="1" applyAlignment="1">
      <alignment vertical="center"/>
    </xf>
    <xf numFmtId="0" fontId="34" fillId="5" borderId="8" xfId="2" applyFont="1" applyFill="1" applyBorder="1" applyAlignment="1">
      <alignment horizontal="center" vertical="center"/>
    </xf>
    <xf numFmtId="0" fontId="34" fillId="5" borderId="3" xfId="2" applyFont="1" applyFill="1" applyBorder="1" applyAlignment="1">
      <alignment horizontal="center" vertical="center"/>
    </xf>
    <xf numFmtId="0" fontId="38" fillId="5" borderId="3" xfId="2" applyFont="1" applyFill="1" applyBorder="1" applyAlignment="1">
      <alignment vertical="center"/>
    </xf>
    <xf numFmtId="0" fontId="38" fillId="5" borderId="4" xfId="2" applyFont="1" applyFill="1" applyBorder="1" applyAlignment="1">
      <alignment vertical="center"/>
    </xf>
    <xf numFmtId="0" fontId="38" fillId="5" borderId="0" xfId="2" applyFont="1" applyFill="1" applyAlignment="1">
      <alignment vertical="center"/>
    </xf>
    <xf numFmtId="0" fontId="35" fillId="5" borderId="9" xfId="2" applyFont="1" applyFill="1" applyBorder="1" applyAlignment="1">
      <alignment vertical="center"/>
    </xf>
    <xf numFmtId="0" fontId="38" fillId="5" borderId="10" xfId="2" applyFont="1" applyFill="1" applyBorder="1" applyAlignment="1">
      <alignment vertical="center"/>
    </xf>
    <xf numFmtId="0" fontId="38" fillId="5" borderId="9" xfId="2" applyFont="1" applyFill="1" applyBorder="1" applyAlignment="1">
      <alignment vertical="center"/>
    </xf>
    <xf numFmtId="0" fontId="38" fillId="5" borderId="9" xfId="2" applyFont="1" applyFill="1" applyBorder="1" applyAlignment="1">
      <alignment horizontal="center" vertical="center"/>
    </xf>
    <xf numFmtId="0" fontId="34" fillId="5" borderId="0" xfId="2" applyFont="1" applyFill="1" applyAlignment="1">
      <alignment vertical="center"/>
    </xf>
    <xf numFmtId="0" fontId="39" fillId="5" borderId="0" xfId="2" applyFont="1" applyFill="1" applyAlignment="1">
      <alignment vertical="center"/>
    </xf>
    <xf numFmtId="0" fontId="35" fillId="5" borderId="0" xfId="2" applyFont="1" applyFill="1" applyAlignment="1">
      <alignment vertical="center"/>
    </xf>
    <xf numFmtId="0" fontId="35" fillId="5" borderId="11" xfId="2" applyFont="1" applyFill="1" applyBorder="1" applyAlignment="1">
      <alignment vertical="center"/>
    </xf>
    <xf numFmtId="0" fontId="40" fillId="5" borderId="12" xfId="2" applyFont="1" applyFill="1" applyBorder="1" applyAlignment="1">
      <alignment horizontal="center" vertical="center"/>
    </xf>
    <xf numFmtId="0" fontId="38" fillId="5" borderId="13" xfId="2" applyFont="1" applyFill="1" applyBorder="1" applyAlignment="1">
      <alignment horizontal="center" vertical="center"/>
    </xf>
    <xf numFmtId="0" fontId="38" fillId="5" borderId="0" xfId="2" applyFont="1" applyFill="1" applyAlignment="1">
      <alignment horizontal="center" vertical="center"/>
    </xf>
    <xf numFmtId="0" fontId="15" fillId="2" borderId="14" xfId="2" applyFont="1" applyFill="1" applyBorder="1" applyAlignment="1">
      <alignment horizontal="left" vertical="center"/>
    </xf>
    <xf numFmtId="4" fontId="16" fillId="2" borderId="15" xfId="2" applyNumberFormat="1" applyFont="1" applyFill="1" applyBorder="1" applyAlignment="1">
      <alignment horizontal="center" vertical="center"/>
    </xf>
    <xf numFmtId="0" fontId="15" fillId="2" borderId="14" xfId="2" applyFont="1" applyFill="1" applyBorder="1" applyAlignment="1">
      <alignment vertical="center"/>
    </xf>
    <xf numFmtId="4" fontId="17" fillId="2" borderId="15" xfId="2" applyNumberFormat="1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0" fontId="18" fillId="2" borderId="14" xfId="2" applyFont="1" applyFill="1" applyBorder="1" applyAlignment="1">
      <alignment vertical="center"/>
    </xf>
    <xf numFmtId="0" fontId="15" fillId="2" borderId="17" xfId="2" applyFont="1" applyFill="1" applyBorder="1" applyAlignment="1">
      <alignment vertical="center"/>
    </xf>
    <xf numFmtId="0" fontId="15" fillId="2" borderId="15" xfId="2" applyFont="1" applyFill="1" applyBorder="1" applyAlignment="1">
      <alignment vertical="center"/>
    </xf>
    <xf numFmtId="165" fontId="17" fillId="2" borderId="16" xfId="2" applyNumberFormat="1" applyFont="1" applyFill="1" applyBorder="1" applyAlignment="1">
      <alignment horizontal="center" vertical="center"/>
    </xf>
    <xf numFmtId="0" fontId="15" fillId="2" borderId="18" xfId="2" applyFont="1" applyFill="1" applyBorder="1" applyAlignment="1">
      <alignment vertical="center"/>
    </xf>
    <xf numFmtId="0" fontId="15" fillId="2" borderId="19" xfId="2" applyFont="1" applyFill="1" applyBorder="1" applyAlignment="1">
      <alignment vertical="center"/>
    </xf>
    <xf numFmtId="166" fontId="17" fillId="2" borderId="16" xfId="2" applyNumberFormat="1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left" vertical="center"/>
    </xf>
    <xf numFmtId="4" fontId="16" fillId="2" borderId="21" xfId="2" applyNumberFormat="1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vertical="center"/>
    </xf>
    <xf numFmtId="4" fontId="17" fillId="2" borderId="21" xfId="2" applyNumberFormat="1" applyFont="1" applyFill="1" applyBorder="1" applyAlignment="1">
      <alignment horizontal="center" vertical="center"/>
    </xf>
    <xf numFmtId="0" fontId="15" fillId="2" borderId="22" xfId="2" applyFont="1" applyFill="1" applyBorder="1" applyAlignment="1">
      <alignment horizontal="center" vertical="center"/>
    </xf>
    <xf numFmtId="0" fontId="18" fillId="2" borderId="20" xfId="2" applyFont="1" applyFill="1" applyBorder="1" applyAlignment="1">
      <alignment vertical="center"/>
    </xf>
    <xf numFmtId="0" fontId="15" fillId="2" borderId="23" xfId="2" applyFont="1" applyFill="1" applyBorder="1" applyAlignment="1">
      <alignment vertical="center"/>
    </xf>
    <xf numFmtId="0" fontId="15" fillId="2" borderId="21" xfId="2" applyFont="1" applyFill="1" applyBorder="1" applyAlignment="1">
      <alignment vertical="center"/>
    </xf>
    <xf numFmtId="165" fontId="17" fillId="2" borderId="22" xfId="2" applyNumberFormat="1" applyFont="1" applyFill="1" applyBorder="1" applyAlignment="1">
      <alignment horizontal="center" vertical="center"/>
    </xf>
    <xf numFmtId="0" fontId="15" fillId="2" borderId="24" xfId="2" applyFont="1" applyFill="1" applyBorder="1" applyAlignment="1">
      <alignment vertical="center"/>
    </xf>
    <xf numFmtId="0" fontId="15" fillId="2" borderId="25" xfId="2" applyFont="1" applyFill="1" applyBorder="1" applyAlignment="1">
      <alignment vertical="center"/>
    </xf>
    <xf numFmtId="166" fontId="17" fillId="2" borderId="22" xfId="2" applyNumberFormat="1" applyFont="1" applyFill="1" applyBorder="1" applyAlignment="1">
      <alignment horizontal="center" vertical="center"/>
    </xf>
    <xf numFmtId="2" fontId="20" fillId="2" borderId="21" xfId="2" applyNumberFormat="1" applyFont="1" applyFill="1" applyBorder="1" applyAlignment="1">
      <alignment vertical="center"/>
    </xf>
    <xf numFmtId="0" fontId="15" fillId="0" borderId="20" xfId="2" applyFont="1" applyBorder="1" applyAlignment="1">
      <alignment vertical="center"/>
    </xf>
    <xf numFmtId="0" fontId="15" fillId="0" borderId="21" xfId="2" applyFont="1" applyBorder="1" applyAlignment="1">
      <alignment vertical="center"/>
    </xf>
    <xf numFmtId="0" fontId="20" fillId="2" borderId="20" xfId="2" applyFont="1" applyFill="1" applyBorder="1" applyAlignment="1">
      <alignment vertical="center"/>
    </xf>
    <xf numFmtId="4" fontId="20" fillId="0" borderId="20" xfId="2" applyNumberFormat="1" applyFont="1" applyBorder="1" applyAlignment="1">
      <alignment horizontal="left" vertical="center"/>
    </xf>
    <xf numFmtId="0" fontId="20" fillId="2" borderId="21" xfId="2" applyFont="1" applyFill="1" applyBorder="1" applyAlignment="1">
      <alignment vertical="center"/>
    </xf>
    <xf numFmtId="4" fontId="20" fillId="2" borderId="21" xfId="2" applyNumberFormat="1" applyFont="1" applyFill="1" applyBorder="1" applyAlignment="1">
      <alignment horizontal="right" vertical="center"/>
    </xf>
    <xf numFmtId="4" fontId="21" fillId="2" borderId="21" xfId="2" applyNumberFormat="1" applyFont="1" applyFill="1" applyBorder="1" applyAlignment="1">
      <alignment horizontal="right" vertical="center"/>
    </xf>
    <xf numFmtId="166" fontId="22" fillId="2" borderId="22" xfId="2" applyNumberFormat="1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vertical="center"/>
    </xf>
    <xf numFmtId="0" fontId="15" fillId="2" borderId="26" xfId="2" applyFont="1" applyFill="1" applyBorder="1" applyAlignment="1">
      <alignment vertical="center"/>
    </xf>
    <xf numFmtId="0" fontId="15" fillId="2" borderId="27" xfId="2" applyFont="1" applyFill="1" applyBorder="1" applyAlignment="1">
      <alignment vertical="center"/>
    </xf>
    <xf numFmtId="4" fontId="21" fillId="2" borderId="27" xfId="2" applyNumberFormat="1" applyFont="1" applyFill="1" applyBorder="1" applyAlignment="1">
      <alignment horizontal="right" vertical="center"/>
    </xf>
    <xf numFmtId="0" fontId="15" fillId="2" borderId="28" xfId="2" applyFont="1" applyFill="1" applyBorder="1" applyAlignment="1">
      <alignment horizontal="center" vertical="center"/>
    </xf>
    <xf numFmtId="0" fontId="18" fillId="2" borderId="26" xfId="2" applyFont="1" applyFill="1" applyBorder="1" applyAlignment="1">
      <alignment vertical="center"/>
    </xf>
    <xf numFmtId="0" fontId="15" fillId="2" borderId="29" xfId="2" applyFont="1" applyFill="1" applyBorder="1" applyAlignment="1">
      <alignment vertical="center"/>
    </xf>
    <xf numFmtId="165" fontId="17" fillId="2" borderId="28" xfId="2" applyNumberFormat="1" applyFont="1" applyFill="1" applyBorder="1" applyAlignment="1">
      <alignment horizontal="center" vertical="center"/>
    </xf>
    <xf numFmtId="0" fontId="15" fillId="2" borderId="30" xfId="2" applyFont="1" applyFill="1" applyBorder="1" applyAlignment="1">
      <alignment vertical="center"/>
    </xf>
    <xf numFmtId="0" fontId="15" fillId="2" borderId="31" xfId="2" applyFont="1" applyFill="1" applyBorder="1" applyAlignment="1">
      <alignment vertical="center"/>
    </xf>
    <xf numFmtId="166" fontId="22" fillId="2" borderId="28" xfId="2" applyNumberFormat="1" applyFont="1" applyFill="1" applyBorder="1" applyAlignment="1">
      <alignment horizontal="right" vertical="center"/>
    </xf>
    <xf numFmtId="0" fontId="22" fillId="2" borderId="28" xfId="2" applyFont="1" applyFill="1" applyBorder="1" applyAlignment="1">
      <alignment vertical="center"/>
    </xf>
    <xf numFmtId="0" fontId="14" fillId="6" borderId="32" xfId="2" applyFont="1" applyFill="1" applyBorder="1" applyAlignment="1">
      <alignment horizontal="center" vertical="center"/>
    </xf>
    <xf numFmtId="0" fontId="23" fillId="6" borderId="32" xfId="2" applyFont="1" applyFill="1" applyBorder="1" applyAlignment="1">
      <alignment horizontal="center" vertical="center"/>
    </xf>
    <xf numFmtId="0" fontId="14" fillId="6" borderId="0" xfId="2" applyFont="1" applyFill="1" applyAlignment="1">
      <alignment horizontal="left" vertical="center"/>
    </xf>
    <xf numFmtId="0" fontId="6" fillId="6" borderId="0" xfId="2" applyFont="1" applyFill="1" applyAlignment="1">
      <alignment horizontal="center" vertical="center"/>
    </xf>
    <xf numFmtId="0" fontId="14" fillId="6" borderId="33" xfId="2" applyFont="1" applyFill="1" applyBorder="1" applyAlignment="1">
      <alignment horizontal="left" vertical="center"/>
    </xf>
    <xf numFmtId="0" fontId="14" fillId="6" borderId="34" xfId="2" applyFont="1" applyFill="1" applyBorder="1" applyAlignment="1">
      <alignment horizontal="center" vertical="center"/>
    </xf>
    <xf numFmtId="0" fontId="14" fillId="6" borderId="0" xfId="2" applyFont="1" applyFill="1" applyAlignment="1">
      <alignment horizontal="right" vertical="center"/>
    </xf>
    <xf numFmtId="0" fontId="14" fillId="6" borderId="0" xfId="2" applyFont="1" applyFill="1" applyAlignment="1">
      <alignment horizontal="center" vertical="center"/>
    </xf>
    <xf numFmtId="0" fontId="23" fillId="6" borderId="0" xfId="2" applyFont="1" applyFill="1" applyAlignment="1">
      <alignment vertical="center"/>
    </xf>
    <xf numFmtId="0" fontId="14" fillId="6" borderId="32" xfId="2" applyFont="1" applyFill="1" applyBorder="1" applyAlignment="1">
      <alignment horizontal="left" vertical="center"/>
    </xf>
    <xf numFmtId="0" fontId="15" fillId="6" borderId="35" xfId="2" applyFont="1" applyFill="1" applyBorder="1" applyAlignment="1">
      <alignment vertical="center"/>
    </xf>
    <xf numFmtId="0" fontId="24" fillId="6" borderId="35" xfId="2" applyFont="1" applyFill="1" applyBorder="1" applyAlignment="1">
      <alignment vertical="center"/>
    </xf>
    <xf numFmtId="0" fontId="15" fillId="6" borderId="36" xfId="2" applyFont="1" applyFill="1" applyBorder="1" applyAlignment="1">
      <alignment vertical="center"/>
    </xf>
    <xf numFmtId="0" fontId="2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22" fillId="6" borderId="37" xfId="2" applyFont="1" applyFill="1" applyBorder="1" applyAlignment="1">
      <alignment horizontal="right" vertical="center"/>
    </xf>
    <xf numFmtId="0" fontId="25" fillId="6" borderId="38" xfId="2" applyFont="1" applyFill="1" applyBorder="1" applyAlignment="1">
      <alignment vertical="center"/>
    </xf>
    <xf numFmtId="0" fontId="22" fillId="6" borderId="39" xfId="2" applyFont="1" applyFill="1" applyBorder="1" applyAlignment="1">
      <alignment horizontal="center" vertical="center"/>
    </xf>
    <xf numFmtId="0" fontId="22" fillId="6" borderId="40" xfId="2" applyFont="1" applyFill="1" applyBorder="1" applyAlignment="1">
      <alignment horizontal="left" vertical="center"/>
    </xf>
    <xf numFmtId="0" fontId="26" fillId="6" borderId="41" xfId="2" applyFont="1" applyFill="1" applyBorder="1" applyAlignment="1">
      <alignment horizontal="center" vertical="center"/>
    </xf>
    <xf numFmtId="0" fontId="24" fillId="6" borderId="35" xfId="2" applyFont="1" applyFill="1" applyBorder="1" applyAlignment="1">
      <alignment horizontal="center" vertical="center"/>
    </xf>
    <xf numFmtId="0" fontId="15" fillId="6" borderId="35" xfId="2" applyFont="1" applyFill="1" applyBorder="1" applyAlignment="1">
      <alignment horizontal="center" vertical="center"/>
    </xf>
    <xf numFmtId="0" fontId="14" fillId="6" borderId="35" xfId="2" applyFont="1" applyFill="1" applyBorder="1" applyAlignment="1">
      <alignment horizontal="right" vertical="center"/>
    </xf>
    <xf numFmtId="166" fontId="25" fillId="2" borderId="0" xfId="2" applyNumberFormat="1" applyFont="1" applyFill="1" applyAlignment="1">
      <alignment horizontal="center" vertical="center"/>
    </xf>
    <xf numFmtId="166" fontId="24" fillId="2" borderId="0" xfId="2" applyNumberFormat="1" applyFont="1" applyFill="1" applyAlignment="1">
      <alignment horizontal="right" vertical="center"/>
    </xf>
    <xf numFmtId="166" fontId="24" fillId="2" borderId="0" xfId="2" applyNumberFormat="1" applyFont="1" applyFill="1" applyAlignment="1">
      <alignment vertical="center"/>
    </xf>
    <xf numFmtId="166" fontId="24" fillId="2" borderId="0" xfId="2" applyNumberFormat="1" applyFont="1" applyFill="1" applyAlignment="1">
      <alignment horizontal="center" vertical="center"/>
    </xf>
    <xf numFmtId="166" fontId="24" fillId="2" borderId="0" xfId="2" applyNumberFormat="1" applyFont="1" applyFill="1" applyAlignment="1">
      <alignment horizontal="right" vertical="center" textRotation="90"/>
    </xf>
    <xf numFmtId="166" fontId="14" fillId="2" borderId="42" xfId="2" applyNumberFormat="1" applyFont="1" applyFill="1" applyBorder="1" applyAlignment="1">
      <alignment horizontal="right" vertical="center"/>
    </xf>
    <xf numFmtId="0" fontId="14" fillId="2" borderId="43" xfId="2" applyFont="1" applyFill="1" applyBorder="1" applyAlignment="1">
      <alignment horizontal="center" vertical="center"/>
    </xf>
    <xf numFmtId="0" fontId="14" fillId="2" borderId="44" xfId="2" applyFont="1" applyFill="1" applyBorder="1" applyAlignment="1">
      <alignment vertical="center"/>
    </xf>
    <xf numFmtId="4" fontId="27" fillId="2" borderId="45" xfId="4" applyNumberFormat="1" applyFont="1" applyFill="1" applyBorder="1" applyAlignment="1" applyProtection="1">
      <alignment horizontal="left" vertical="center"/>
    </xf>
    <xf numFmtId="0" fontId="24" fillId="2" borderId="0" xfId="2" applyFont="1" applyFill="1" applyAlignment="1">
      <alignment vertical="center"/>
    </xf>
    <xf numFmtId="166" fontId="28" fillId="2" borderId="0" xfId="2" applyNumberFormat="1" applyFont="1" applyFill="1" applyAlignment="1">
      <alignment horizontal="center" vertical="center"/>
    </xf>
    <xf numFmtId="168" fontId="14" fillId="7" borderId="46" xfId="2" applyNumberFormat="1" applyFont="1" applyFill="1" applyBorder="1" applyAlignment="1">
      <alignment horizontal="center" vertical="center"/>
    </xf>
    <xf numFmtId="166" fontId="6" fillId="7" borderId="46" xfId="2" applyNumberFormat="1" applyFont="1" applyFill="1" applyBorder="1" applyAlignment="1">
      <alignment horizontal="center" vertical="center"/>
    </xf>
    <xf numFmtId="166" fontId="23" fillId="7" borderId="46" xfId="2" applyNumberFormat="1" applyFont="1" applyFill="1" applyBorder="1" applyAlignment="1">
      <alignment horizontal="center" vertical="center"/>
    </xf>
    <xf numFmtId="3" fontId="6" fillId="7" borderId="47" xfId="2" applyNumberFormat="1" applyFont="1" applyFill="1" applyBorder="1" applyAlignment="1">
      <alignment horizontal="left" vertical="center"/>
    </xf>
    <xf numFmtId="166" fontId="15" fillId="7" borderId="48" xfId="2" applyNumberFormat="1" applyFont="1" applyFill="1" applyBorder="1" applyAlignment="1">
      <alignment horizontal="right" vertical="center"/>
    </xf>
    <xf numFmtId="166" fontId="23" fillId="7" borderId="46" xfId="2" applyNumberFormat="1" applyFont="1" applyFill="1" applyBorder="1" applyAlignment="1">
      <alignment vertical="center"/>
    </xf>
    <xf numFmtId="168" fontId="14" fillId="7" borderId="49" xfId="2" applyNumberFormat="1" applyFont="1" applyFill="1" applyBorder="1" applyAlignment="1">
      <alignment horizontal="center" vertical="center"/>
    </xf>
    <xf numFmtId="166" fontId="23" fillId="7" borderId="49" xfId="2" applyNumberFormat="1" applyFont="1" applyFill="1" applyBorder="1" applyAlignment="1">
      <alignment horizontal="center" vertical="center"/>
    </xf>
    <xf numFmtId="0" fontId="23" fillId="7" borderId="49" xfId="2" applyFont="1" applyFill="1" applyBorder="1" applyAlignment="1">
      <alignment horizontal="center" vertical="center"/>
    </xf>
    <xf numFmtId="0" fontId="23" fillId="7" borderId="50" xfId="2" applyFont="1" applyFill="1" applyBorder="1" applyAlignment="1">
      <alignment horizontal="center" vertical="center"/>
    </xf>
    <xf numFmtId="0" fontId="14" fillId="2" borderId="42" xfId="2" applyFont="1" applyFill="1" applyBorder="1" applyAlignment="1">
      <alignment horizontal="right" vertical="center"/>
    </xf>
    <xf numFmtId="0" fontId="15" fillId="7" borderId="51" xfId="2" applyFont="1" applyFill="1" applyBorder="1" applyAlignment="1">
      <alignment horizontal="right" vertical="center"/>
    </xf>
    <xf numFmtId="0" fontId="20" fillId="2" borderId="0" xfId="2" applyFont="1" applyFill="1" applyAlignment="1">
      <alignment horizontal="center" vertical="center"/>
    </xf>
    <xf numFmtId="0" fontId="25" fillId="2" borderId="0" xfId="2" applyFont="1" applyFill="1" applyAlignment="1">
      <alignment vertical="center"/>
    </xf>
    <xf numFmtId="0" fontId="22" fillId="2" borderId="0" xfId="2" applyFont="1" applyFill="1" applyAlignment="1">
      <alignment vertical="center"/>
    </xf>
    <xf numFmtId="0" fontId="24" fillId="2" borderId="0" xfId="2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2" xfId="2" applyFont="1" applyFill="1" applyBorder="1" applyAlignment="1">
      <alignment horizontal="right" vertical="center"/>
    </xf>
    <xf numFmtId="0" fontId="14" fillId="2" borderId="53" xfId="2" applyFont="1" applyFill="1" applyBorder="1" applyAlignment="1">
      <alignment horizontal="center" vertical="center"/>
    </xf>
    <xf numFmtId="0" fontId="14" fillId="2" borderId="54" xfId="2" applyFont="1" applyFill="1" applyBorder="1" applyAlignment="1">
      <alignment vertical="center"/>
    </xf>
    <xf numFmtId="4" fontId="27" fillId="2" borderId="55" xfId="4" applyNumberFormat="1" applyFont="1" applyFill="1" applyBorder="1" applyAlignment="1" applyProtection="1">
      <alignment horizontal="left" vertical="center"/>
    </xf>
    <xf numFmtId="0" fontId="24" fillId="7" borderId="56" xfId="2" applyFont="1" applyFill="1" applyBorder="1" applyAlignment="1">
      <alignment vertical="center"/>
    </xf>
    <xf numFmtId="0" fontId="23" fillId="7" borderId="56" xfId="2" applyFont="1" applyFill="1" applyBorder="1" applyAlignment="1">
      <alignment horizontal="center" vertical="center"/>
    </xf>
    <xf numFmtId="1" fontId="29" fillId="7" borderId="47" xfId="2" applyNumberFormat="1" applyFont="1" applyFill="1" applyBorder="1" applyAlignment="1">
      <alignment horizontal="left" vertical="center"/>
    </xf>
    <xf numFmtId="0" fontId="23" fillId="2" borderId="0" xfId="2" applyFont="1" applyFill="1" applyAlignment="1">
      <alignment vertical="center"/>
    </xf>
    <xf numFmtId="166" fontId="22" fillId="7" borderId="51" xfId="2" applyNumberFormat="1" applyFont="1" applyFill="1" applyBorder="1" applyAlignment="1">
      <alignment vertical="center"/>
    </xf>
    <xf numFmtId="0" fontId="24" fillId="7" borderId="49" xfId="2" applyFont="1" applyFill="1" applyBorder="1" applyAlignment="1">
      <alignment vertical="center"/>
    </xf>
    <xf numFmtId="0" fontId="23" fillId="7" borderId="49" xfId="2" applyFont="1" applyFill="1" applyBorder="1" applyAlignment="1">
      <alignment vertical="center"/>
    </xf>
    <xf numFmtId="0" fontId="31" fillId="7" borderId="50" xfId="2" applyFont="1" applyFill="1" applyBorder="1" applyAlignment="1">
      <alignment horizontal="right" vertical="center"/>
    </xf>
    <xf numFmtId="0" fontId="23" fillId="2" borderId="0" xfId="2" applyFont="1" applyFill="1" applyAlignment="1">
      <alignment horizontal="right" vertical="center"/>
    </xf>
    <xf numFmtId="0" fontId="22" fillId="2" borderId="0" xfId="2" applyFont="1" applyFill="1" applyAlignment="1">
      <alignment horizontal="center" vertical="center"/>
    </xf>
    <xf numFmtId="166" fontId="14" fillId="2" borderId="0" xfId="2" applyNumberFormat="1" applyFont="1" applyFill="1" applyAlignment="1">
      <alignment horizontal="center" vertical="center"/>
    </xf>
    <xf numFmtId="0" fontId="14" fillId="2" borderId="0" xfId="2" applyFont="1" applyFill="1" applyAlignment="1">
      <alignment horizontal="right" vertical="center"/>
    </xf>
    <xf numFmtId="0" fontId="15" fillId="7" borderId="57" xfId="2" applyFont="1" applyFill="1" applyBorder="1" applyAlignment="1">
      <alignment horizontal="right" vertical="center"/>
    </xf>
    <xf numFmtId="0" fontId="24" fillId="7" borderId="23" xfId="2" applyFont="1" applyFill="1" applyBorder="1" applyAlignment="1">
      <alignment vertical="center"/>
    </xf>
    <xf numFmtId="166" fontId="14" fillId="7" borderId="23" xfId="2" applyNumberFormat="1" applyFont="1" applyFill="1" applyBorder="1" applyAlignment="1">
      <alignment horizontal="center" vertical="center"/>
    </xf>
    <xf numFmtId="0" fontId="23" fillId="7" borderId="23" xfId="2" applyFont="1" applyFill="1" applyBorder="1" applyAlignment="1">
      <alignment vertical="center"/>
    </xf>
    <xf numFmtId="0" fontId="29" fillId="7" borderId="58" xfId="2" applyFont="1" applyFill="1" applyBorder="1" applyAlignment="1">
      <alignment horizontal="left" vertical="center"/>
    </xf>
    <xf numFmtId="0" fontId="25" fillId="2" borderId="0" xfId="2" applyFont="1" applyFill="1" applyAlignment="1">
      <alignment horizontal="center" vertical="center"/>
    </xf>
    <xf numFmtId="166" fontId="14" fillId="2" borderId="0" xfId="2" applyNumberFormat="1" applyFont="1" applyFill="1" applyAlignment="1">
      <alignment vertical="center"/>
    </xf>
    <xf numFmtId="0" fontId="31" fillId="2" borderId="0" xfId="2" applyFont="1" applyFill="1" applyAlignment="1">
      <alignment horizontal="right" vertical="center"/>
    </xf>
    <xf numFmtId="0" fontId="22" fillId="8" borderId="57" xfId="2" applyFont="1" applyFill="1" applyBorder="1" applyAlignment="1">
      <alignment horizontal="right" vertical="center"/>
    </xf>
    <xf numFmtId="0" fontId="24" fillId="8" borderId="23" xfId="2" applyFont="1" applyFill="1" applyBorder="1" applyAlignment="1">
      <alignment horizontal="center" vertical="center"/>
    </xf>
    <xf numFmtId="0" fontId="24" fillId="8" borderId="23" xfId="2" applyFont="1" applyFill="1" applyBorder="1" applyAlignment="1">
      <alignment vertical="center"/>
    </xf>
    <xf numFmtId="10" fontId="14" fillId="8" borderId="23" xfId="2" applyNumberFormat="1" applyFont="1" applyFill="1" applyBorder="1" applyAlignment="1">
      <alignment horizontal="center" vertical="center"/>
    </xf>
    <xf numFmtId="0" fontId="23" fillId="8" borderId="58" xfId="2" applyFont="1" applyFill="1" applyBorder="1" applyAlignment="1">
      <alignment horizontal="center" vertical="center"/>
    </xf>
    <xf numFmtId="0" fontId="41" fillId="0" borderId="0" xfId="1" applyFont="1" applyAlignment="1">
      <alignment horizontal="right" vertical="top" wrapText="1"/>
    </xf>
    <xf numFmtId="0" fontId="6" fillId="0" borderId="0" xfId="0" applyFont="1" applyAlignment="1">
      <alignment vertical="center" wrapText="1"/>
    </xf>
    <xf numFmtId="0" fontId="32" fillId="0" borderId="0" xfId="1"/>
    <xf numFmtId="0" fontId="14" fillId="0" borderId="0" xfId="3" applyFont="1" applyAlignment="1">
      <alignment vertical="center"/>
    </xf>
    <xf numFmtId="0" fontId="1" fillId="3" borderId="63" xfId="0" applyFont="1" applyFill="1" applyBorder="1" applyAlignment="1">
      <alignment horizontal="right" vertical="top" wrapText="1"/>
    </xf>
    <xf numFmtId="0" fontId="1" fillId="3" borderId="63" xfId="0" applyFont="1" applyFill="1" applyBorder="1" applyAlignment="1">
      <alignment horizontal="left" vertical="top" wrapText="1"/>
    </xf>
    <xf numFmtId="0" fontId="1" fillId="3" borderId="63" xfId="0" applyFont="1" applyFill="1" applyBorder="1" applyAlignment="1">
      <alignment horizontal="center" vertical="top" wrapText="1"/>
    </xf>
    <xf numFmtId="0" fontId="4" fillId="9" borderId="63" xfId="0" applyFont="1" applyFill="1" applyBorder="1" applyAlignment="1">
      <alignment horizontal="right" vertical="top" wrapText="1"/>
    </xf>
    <xf numFmtId="0" fontId="4" fillId="9" borderId="63" xfId="0" applyFont="1" applyFill="1" applyBorder="1" applyAlignment="1">
      <alignment horizontal="left" vertical="top" wrapText="1"/>
    </xf>
    <xf numFmtId="0" fontId="4" fillId="9" borderId="63" xfId="0" applyFont="1" applyFill="1" applyBorder="1" applyAlignment="1">
      <alignment horizontal="center" vertical="top" wrapText="1"/>
    </xf>
    <xf numFmtId="4" fontId="4" fillId="9" borderId="63" xfId="0" applyNumberFormat="1" applyFont="1" applyFill="1" applyBorder="1" applyAlignment="1">
      <alignment horizontal="right" vertical="top" wrapText="1"/>
    </xf>
    <xf numFmtId="0" fontId="4" fillId="10" borderId="63" xfId="0" applyFont="1" applyFill="1" applyBorder="1" applyAlignment="1">
      <alignment horizontal="right" vertical="top" wrapText="1"/>
    </xf>
    <xf numFmtId="0" fontId="4" fillId="10" borderId="63" xfId="0" applyFont="1" applyFill="1" applyBorder="1" applyAlignment="1">
      <alignment horizontal="left" vertical="top" wrapText="1"/>
    </xf>
    <xf numFmtId="0" fontId="4" fillId="10" borderId="63" xfId="0" applyFont="1" applyFill="1" applyBorder="1" applyAlignment="1">
      <alignment horizontal="center" vertical="top" wrapText="1"/>
    </xf>
    <xf numFmtId="4" fontId="4" fillId="10" borderId="63" xfId="0" applyNumberFormat="1" applyFont="1" applyFill="1" applyBorder="1" applyAlignment="1">
      <alignment horizontal="right" vertical="top" wrapText="1"/>
    </xf>
    <xf numFmtId="0" fontId="42" fillId="11" borderId="63" xfId="0" applyFont="1" applyFill="1" applyBorder="1" applyAlignment="1">
      <alignment horizontal="right" vertical="top" wrapText="1"/>
    </xf>
    <xf numFmtId="0" fontId="42" fillId="11" borderId="63" xfId="0" applyFont="1" applyFill="1" applyBorder="1" applyAlignment="1">
      <alignment horizontal="left" vertical="top" wrapText="1"/>
    </xf>
    <xf numFmtId="0" fontId="42" fillId="11" borderId="63" xfId="0" applyFont="1" applyFill="1" applyBorder="1" applyAlignment="1">
      <alignment horizontal="center" vertical="top" wrapText="1"/>
    </xf>
    <xf numFmtId="4" fontId="42" fillId="11" borderId="63" xfId="0" applyNumberFormat="1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right" vertical="top" wrapText="1"/>
    </xf>
    <xf numFmtId="0" fontId="2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left" vertical="top" wrapText="1"/>
    </xf>
    <xf numFmtId="4" fontId="2" fillId="3" borderId="0" xfId="0" applyNumberFormat="1" applyFont="1" applyFill="1" applyAlignment="1">
      <alignment horizontal="right" vertical="top" wrapText="1"/>
    </xf>
    <xf numFmtId="43" fontId="9" fillId="4" borderId="0" xfId="5" applyFont="1" applyFill="1" applyBorder="1" applyAlignment="1">
      <alignment vertical="center" wrapText="1"/>
    </xf>
    <xf numFmtId="0" fontId="43" fillId="12" borderId="63" xfId="0" applyFont="1" applyFill="1" applyBorder="1" applyAlignment="1">
      <alignment horizontal="left" vertical="top" wrapText="1"/>
    </xf>
    <xf numFmtId="0" fontId="43" fillId="12" borderId="63" xfId="0" applyFont="1" applyFill="1" applyBorder="1" applyAlignment="1">
      <alignment horizontal="right" vertical="top" wrapText="1"/>
    </xf>
    <xf numFmtId="0" fontId="42" fillId="12" borderId="64" xfId="0" applyFont="1" applyFill="1" applyBorder="1" applyAlignment="1">
      <alignment horizontal="right" vertical="top" wrapText="1"/>
    </xf>
    <xf numFmtId="0" fontId="6" fillId="4" borderId="0" xfId="0" applyFont="1" applyFill="1" applyAlignment="1">
      <alignment vertical="center"/>
    </xf>
    <xf numFmtId="0" fontId="43" fillId="12" borderId="63" xfId="0" applyFont="1" applyFill="1" applyBorder="1" applyAlignment="1">
      <alignment horizontal="center" vertical="top" wrapText="1"/>
    </xf>
    <xf numFmtId="0" fontId="42" fillId="13" borderId="63" xfId="0" applyFont="1" applyFill="1" applyBorder="1" applyAlignment="1">
      <alignment horizontal="left" vertical="top" wrapText="1"/>
    </xf>
    <xf numFmtId="0" fontId="42" fillId="13" borderId="63" xfId="0" applyFont="1" applyFill="1" applyBorder="1" applyAlignment="1">
      <alignment horizontal="center" vertical="top" wrapText="1"/>
    </xf>
    <xf numFmtId="0" fontId="42" fillId="13" borderId="63" xfId="0" applyFont="1" applyFill="1" applyBorder="1" applyAlignment="1">
      <alignment horizontal="right" vertical="top" wrapText="1"/>
    </xf>
    <xf numFmtId="4" fontId="43" fillId="12" borderId="63" xfId="0" applyNumberFormat="1" applyFont="1" applyFill="1" applyBorder="1" applyAlignment="1">
      <alignment horizontal="right" vertical="top" wrapText="1"/>
    </xf>
    <xf numFmtId="164" fontId="43" fillId="12" borderId="63" xfId="0" applyNumberFormat="1" applyFont="1" applyFill="1" applyBorder="1" applyAlignment="1">
      <alignment horizontal="right" vertical="top" wrapText="1"/>
    </xf>
    <xf numFmtId="0" fontId="2" fillId="3" borderId="0" xfId="0" applyFont="1" applyFill="1" applyAlignment="1">
      <alignment horizontal="center" vertical="top" wrapText="1"/>
    </xf>
    <xf numFmtId="169" fontId="42" fillId="13" borderId="63" xfId="0" applyNumberFormat="1" applyFont="1" applyFill="1" applyBorder="1" applyAlignment="1">
      <alignment horizontal="right" vertical="top" wrapText="1"/>
    </xf>
    <xf numFmtId="4" fontId="42" fillId="13" borderId="63" xfId="0" applyNumberFormat="1" applyFont="1" applyFill="1" applyBorder="1" applyAlignment="1">
      <alignment horizontal="right" vertical="top" wrapText="1"/>
    </xf>
    <xf numFmtId="169" fontId="4" fillId="10" borderId="63" xfId="0" applyNumberFormat="1" applyFont="1" applyFill="1" applyBorder="1" applyAlignment="1">
      <alignment horizontal="right" vertical="top" wrapText="1"/>
    </xf>
    <xf numFmtId="4" fontId="4" fillId="3" borderId="0" xfId="0" applyNumberFormat="1" applyFont="1" applyFill="1" applyAlignment="1">
      <alignment horizontal="right" vertical="top" wrapText="1"/>
    </xf>
    <xf numFmtId="169" fontId="2" fillId="3" borderId="0" xfId="0" applyNumberFormat="1" applyFont="1" applyFill="1" applyAlignment="1">
      <alignment horizontal="right" vertical="top" wrapText="1"/>
    </xf>
    <xf numFmtId="0" fontId="42" fillId="13" borderId="65" xfId="0" applyFont="1" applyFill="1" applyBorder="1" applyAlignment="1">
      <alignment horizontal="left" vertical="top" wrapText="1"/>
    </xf>
    <xf numFmtId="169" fontId="4" fillId="9" borderId="63" xfId="0" applyNumberFormat="1" applyFont="1" applyFill="1" applyBorder="1" applyAlignment="1">
      <alignment horizontal="right" vertical="top" wrapText="1"/>
    </xf>
    <xf numFmtId="169" fontId="42" fillId="11" borderId="63" xfId="0" applyNumberFormat="1" applyFont="1" applyFill="1" applyBorder="1" applyAlignment="1">
      <alignment horizontal="right" vertical="top" wrapText="1"/>
    </xf>
    <xf numFmtId="164" fontId="42" fillId="13" borderId="63" xfId="0" applyNumberFormat="1" applyFont="1" applyFill="1" applyBorder="1" applyAlignment="1">
      <alignment horizontal="right" vertical="top" wrapText="1"/>
    </xf>
    <xf numFmtId="164" fontId="42" fillId="11" borderId="63" xfId="0" applyNumberFormat="1" applyFont="1" applyFill="1" applyBorder="1" applyAlignment="1">
      <alignment horizontal="right" vertical="top" wrapText="1"/>
    </xf>
    <xf numFmtId="0" fontId="2" fillId="3" borderId="0" xfId="0" applyFont="1" applyFill="1" applyAlignment="1">
      <alignment horizontal="right" vertical="top" wrapText="1"/>
    </xf>
    <xf numFmtId="0" fontId="2" fillId="3" borderId="0" xfId="0" applyFont="1" applyFill="1" applyAlignment="1">
      <alignment horizontal="left" vertical="top" wrapText="1"/>
    </xf>
    <xf numFmtId="4" fontId="2" fillId="3" borderId="0" xfId="0" applyNumberFormat="1" applyFont="1" applyFill="1" applyAlignment="1">
      <alignment horizontal="right" vertical="top" wrapText="1"/>
    </xf>
    <xf numFmtId="0" fontId="1" fillId="3" borderId="0" xfId="0" applyFont="1" applyFill="1" applyAlignment="1">
      <alignment horizontal="center" wrapText="1"/>
    </xf>
    <xf numFmtId="0" fontId="0" fillId="0" borderId="0" xfId="0"/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43" fontId="33" fillId="4" borderId="0" xfId="5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top" wrapText="1"/>
    </xf>
    <xf numFmtId="0" fontId="4" fillId="9" borderId="63" xfId="0" applyFont="1" applyFill="1" applyBorder="1" applyAlignment="1">
      <alignment horizontal="left" vertical="top" wrapText="1"/>
    </xf>
    <xf numFmtId="0" fontId="4" fillId="10" borderId="63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1" fillId="3" borderId="63" xfId="0" applyFont="1" applyFill="1" applyBorder="1" applyAlignment="1">
      <alignment horizontal="left" vertical="top" wrapText="1"/>
    </xf>
    <xf numFmtId="0" fontId="42" fillId="13" borderId="63" xfId="0" applyFont="1" applyFill="1" applyBorder="1" applyAlignment="1">
      <alignment horizontal="left" vertical="top" wrapText="1"/>
    </xf>
    <xf numFmtId="0" fontId="43" fillId="12" borderId="63" xfId="0" applyFont="1" applyFill="1" applyBorder="1" applyAlignment="1">
      <alignment horizontal="left" vertical="top" wrapText="1"/>
    </xf>
    <xf numFmtId="0" fontId="42" fillId="11" borderId="63" xfId="0" applyFont="1" applyFill="1" applyBorder="1" applyAlignment="1">
      <alignment horizontal="left" vertical="top" wrapText="1"/>
    </xf>
    <xf numFmtId="0" fontId="7" fillId="2" borderId="0" xfId="2" applyFont="1" applyFill="1" applyAlignment="1">
      <alignment horizontal="left" vertical="center"/>
    </xf>
    <xf numFmtId="0" fontId="30" fillId="2" borderId="0" xfId="2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3" fontId="33" fillId="0" borderId="0" xfId="5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13" fillId="4" borderId="59" xfId="2" applyFont="1" applyFill="1" applyBorder="1" applyAlignment="1">
      <alignment horizontal="center" vertical="center"/>
    </xf>
    <xf numFmtId="0" fontId="23" fillId="0" borderId="60" xfId="2" applyFont="1" applyBorder="1" applyAlignment="1">
      <alignment horizontal="center" vertical="center"/>
    </xf>
    <xf numFmtId="0" fontId="23" fillId="0" borderId="61" xfId="2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62" xfId="3" applyFont="1" applyBorder="1" applyAlignment="1">
      <alignment horizontal="center" vertical="center"/>
    </xf>
    <xf numFmtId="0" fontId="1" fillId="3" borderId="63" xfId="0" applyFont="1" applyFill="1" applyBorder="1" applyAlignment="1">
      <alignment horizontal="right" vertical="top" wrapText="1"/>
    </xf>
    <xf numFmtId="0" fontId="1" fillId="3" borderId="6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</cellXfs>
  <cellStyles count="6">
    <cellStyle name="Normal" xfId="0" builtinId="0"/>
    <cellStyle name="Normal 2" xfId="1" xr:uid="{75D8B459-910B-4A6E-BFE7-9F40F7DBB478}"/>
    <cellStyle name="Normal 3" xfId="2" xr:uid="{42B9CDBD-60C3-41B6-B010-55C5E81C6174}"/>
    <cellStyle name="Normal 3 2" xfId="3" xr:uid="{6B6BAB79-EAE5-4F64-9E2C-4521B3616B81}"/>
    <cellStyle name="Separador de milhares_RECENTE - Novo Modelo composição de BDI - PARA A CÂMARA" xfId="4" xr:uid="{65F82F5E-7437-43BA-8328-0975BC93A891}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1</xdr:row>
      <xdr:rowOff>95250</xdr:rowOff>
    </xdr:from>
    <xdr:to>
      <xdr:col>9</xdr:col>
      <xdr:colOff>695325</xdr:colOff>
      <xdr:row>2</xdr:row>
      <xdr:rowOff>104775</xdr:rowOff>
    </xdr:to>
    <xdr:pic>
      <xdr:nvPicPr>
        <xdr:cNvPr id="1027" name="Imagem 168">
          <a:extLst>
            <a:ext uri="{FF2B5EF4-FFF2-40B4-BE49-F238E27FC236}">
              <a16:creationId xmlns:a16="http://schemas.microsoft.com/office/drawing/2014/main" id="{ABE459B3-46D9-2D42-7822-85C6E7EAE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76225"/>
          <a:ext cx="28479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1309688</xdr:colOff>
      <xdr:row>170</xdr:row>
      <xdr:rowOff>95250</xdr:rowOff>
    </xdr:from>
    <xdr:to>
      <xdr:col>6</xdr:col>
      <xdr:colOff>1454</xdr:colOff>
      <xdr:row>175</xdr:row>
      <xdr:rowOff>5403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65BFA3D-4681-5FBA-21BF-9B8277D138BE}"/>
            </a:ext>
          </a:extLst>
        </xdr:cNvPr>
        <xdr:cNvSpPr txBox="1">
          <a:spLocks noChangeArrowheads="1"/>
        </xdr:cNvSpPr>
      </xdr:nvSpPr>
      <xdr:spPr bwMode="auto">
        <a:xfrm>
          <a:off x="3833813" y="65865375"/>
          <a:ext cx="5216391" cy="8626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JULIANO DE OLIVEIRA GRASSI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 16.134D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DECRETO Nº: 033/2010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julianograssi@gmail.com</a:t>
          </a:r>
          <a:endParaRPr lang="pt-B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1</xdr:row>
      <xdr:rowOff>95250</xdr:rowOff>
    </xdr:from>
    <xdr:to>
      <xdr:col>9</xdr:col>
      <xdr:colOff>695325</xdr:colOff>
      <xdr:row>2</xdr:row>
      <xdr:rowOff>104775</xdr:rowOff>
    </xdr:to>
    <xdr:pic>
      <xdr:nvPicPr>
        <xdr:cNvPr id="2050" name="Imagem 168">
          <a:extLst>
            <a:ext uri="{FF2B5EF4-FFF2-40B4-BE49-F238E27FC236}">
              <a16:creationId xmlns:a16="http://schemas.microsoft.com/office/drawing/2014/main" id="{6E8CB8C1-4E0F-6934-7174-453A50224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276225"/>
          <a:ext cx="2695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1092200</xdr:colOff>
      <xdr:row>1310</xdr:row>
      <xdr:rowOff>612775</xdr:rowOff>
    </xdr:from>
    <xdr:to>
      <xdr:col>5</xdr:col>
      <xdr:colOff>584066</xdr:colOff>
      <xdr:row>1314</xdr:row>
      <xdr:rowOff>139126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292A34F-955A-465E-85F7-6E23147FD288}"/>
            </a:ext>
          </a:extLst>
        </xdr:cNvPr>
        <xdr:cNvSpPr txBox="1">
          <a:spLocks noChangeArrowheads="1"/>
        </xdr:cNvSpPr>
      </xdr:nvSpPr>
      <xdr:spPr bwMode="auto">
        <a:xfrm>
          <a:off x="3536950" y="393614275"/>
          <a:ext cx="5206866" cy="812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JULIANO DE OLIVEIRA GRASSI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 16.134D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DECRETO Nº: 033/2010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julianograssi@gmail.com</a:t>
          </a:r>
          <a:endParaRPr lang="pt-B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0</xdr:rowOff>
    </xdr:from>
    <xdr:to>
      <xdr:col>8</xdr:col>
      <xdr:colOff>466725</xdr:colOff>
      <xdr:row>0</xdr:row>
      <xdr:rowOff>714375</xdr:rowOff>
    </xdr:to>
    <xdr:pic>
      <xdr:nvPicPr>
        <xdr:cNvPr id="3074" name="Imagem 168">
          <a:extLst>
            <a:ext uri="{FF2B5EF4-FFF2-40B4-BE49-F238E27FC236}">
              <a16:creationId xmlns:a16="http://schemas.microsoft.com/office/drawing/2014/main" id="{7CD33DDA-52EE-012B-590D-4F2DDE53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04775"/>
          <a:ext cx="2981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1965325</xdr:colOff>
      <xdr:row>30</xdr:row>
      <xdr:rowOff>692150</xdr:rowOff>
    </xdr:from>
    <xdr:to>
      <xdr:col>4</xdr:col>
      <xdr:colOff>307841</xdr:colOff>
      <xdr:row>35</xdr:row>
      <xdr:rowOff>43876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FC4051FE-4407-4073-9C3B-94C2A67E0E15}"/>
            </a:ext>
          </a:extLst>
        </xdr:cNvPr>
        <xdr:cNvSpPr txBox="1">
          <a:spLocks noChangeArrowheads="1"/>
        </xdr:cNvSpPr>
      </xdr:nvSpPr>
      <xdr:spPr bwMode="auto">
        <a:xfrm>
          <a:off x="3489325" y="7788275"/>
          <a:ext cx="5200516" cy="812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JULIANO DE OLIVEIRA GRASSI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 16.134D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DECRETO Nº: 033/2010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julianograssi@gmail.com</a:t>
          </a:r>
          <a:endParaRPr lang="pt-B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838014</xdr:colOff>
      <xdr:row>40</xdr:row>
      <xdr:rowOff>179326</xdr:rowOff>
    </xdr:from>
    <xdr:to>
      <xdr:col>13</xdr:col>
      <xdr:colOff>641030</xdr:colOff>
      <xdr:row>45</xdr:row>
      <xdr:rowOff>23177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D30BFBC-1C00-E1FB-2595-8871F0039E01}"/>
            </a:ext>
          </a:extLst>
        </xdr:cNvPr>
        <xdr:cNvSpPr txBox="1">
          <a:spLocks noChangeArrowheads="1"/>
        </xdr:cNvSpPr>
      </xdr:nvSpPr>
      <xdr:spPr bwMode="auto">
        <a:xfrm>
          <a:off x="5616389" y="9529701"/>
          <a:ext cx="5200516" cy="843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JULIANO DE OLIVEIRA GRASSI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 16.134D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DECRETO Nº: 033/2010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julianograssi@gmail.com</a:t>
          </a:r>
          <a:endParaRPr lang="pt-B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180975</xdr:colOff>
      <xdr:row>0</xdr:row>
      <xdr:rowOff>0</xdr:rowOff>
    </xdr:from>
    <xdr:to>
      <xdr:col>22</xdr:col>
      <xdr:colOff>723900</xdr:colOff>
      <xdr:row>0</xdr:row>
      <xdr:rowOff>876300</xdr:rowOff>
    </xdr:to>
    <xdr:pic>
      <xdr:nvPicPr>
        <xdr:cNvPr id="4100" name="Imagem 168">
          <a:extLst>
            <a:ext uri="{FF2B5EF4-FFF2-40B4-BE49-F238E27FC236}">
              <a16:creationId xmlns:a16="http://schemas.microsoft.com/office/drawing/2014/main" id="{44FBCCE9-D525-150F-4073-CB5C6CF12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0"/>
          <a:ext cx="28479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79096</xdr:colOff>
      <xdr:row>73</xdr:row>
      <xdr:rowOff>83143</xdr:rowOff>
    </xdr:from>
    <xdr:to>
      <xdr:col>10</xdr:col>
      <xdr:colOff>0</xdr:colOff>
      <xdr:row>79</xdr:row>
      <xdr:rowOff>76200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E30AB59-359A-F0E8-4256-2AD501E139C5}"/>
            </a:ext>
          </a:extLst>
        </xdr:cNvPr>
        <xdr:cNvSpPr txBox="1">
          <a:spLocks noChangeArrowheads="1"/>
        </xdr:cNvSpPr>
      </xdr:nvSpPr>
      <xdr:spPr bwMode="auto">
        <a:xfrm>
          <a:off x="2727046" y="17447218"/>
          <a:ext cx="5588279" cy="107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JULIANO DE OLIVEIRA GRASSI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 16.134D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DECRETO Nº: 033/2010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julianograssi@gmail.com</a:t>
          </a:r>
          <a:endParaRPr lang="pt-B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152400</xdr:colOff>
      <xdr:row>9</xdr:row>
      <xdr:rowOff>304800</xdr:rowOff>
    </xdr:from>
    <xdr:to>
      <xdr:col>14</xdr:col>
      <xdr:colOff>619125</xdr:colOff>
      <xdr:row>95</xdr:row>
      <xdr:rowOff>38100</xdr:rowOff>
    </xdr:to>
    <xdr:pic>
      <xdr:nvPicPr>
        <xdr:cNvPr id="5126" name="Imagem 2">
          <a:extLst>
            <a:ext uri="{FF2B5EF4-FFF2-40B4-BE49-F238E27FC236}">
              <a16:creationId xmlns:a16="http://schemas.microsoft.com/office/drawing/2014/main" id="{EF130998-753D-F35A-3202-785B181A5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09850"/>
          <a:ext cx="11334750" cy="1542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571500</xdr:colOff>
      <xdr:row>0</xdr:row>
      <xdr:rowOff>19050</xdr:rowOff>
    </xdr:from>
    <xdr:to>
      <xdr:col>14</xdr:col>
      <xdr:colOff>238125</xdr:colOff>
      <xdr:row>1</xdr:row>
      <xdr:rowOff>114300</xdr:rowOff>
    </xdr:to>
    <xdr:pic>
      <xdr:nvPicPr>
        <xdr:cNvPr id="5127" name="Imagem 168">
          <a:extLst>
            <a:ext uri="{FF2B5EF4-FFF2-40B4-BE49-F238E27FC236}">
              <a16:creationId xmlns:a16="http://schemas.microsoft.com/office/drawing/2014/main" id="{7D6B3889-F96D-3634-2E36-948D4088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9050"/>
          <a:ext cx="2847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101</xdr:row>
      <xdr:rowOff>142875</xdr:rowOff>
    </xdr:from>
    <xdr:to>
      <xdr:col>9</xdr:col>
      <xdr:colOff>263391</xdr:colOff>
      <xdr:row>106</xdr:row>
      <xdr:rowOff>53028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3FFB0FF1-6A8C-DFCE-102C-6F8BDC521741}"/>
            </a:ext>
          </a:extLst>
        </xdr:cNvPr>
        <xdr:cNvSpPr txBox="1">
          <a:spLocks noChangeArrowheads="1"/>
        </xdr:cNvSpPr>
      </xdr:nvSpPr>
      <xdr:spPr bwMode="auto">
        <a:xfrm>
          <a:off x="2738438" y="20050125"/>
          <a:ext cx="5216391" cy="8626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JULIANO DE OLIVEIRA GRASSI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 16.134D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DECRETO Nº: 033/2010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julianograssi@gmail.com</a:t>
          </a:r>
          <a:endParaRPr lang="pt-B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1</xdr:row>
      <xdr:rowOff>95250</xdr:rowOff>
    </xdr:from>
    <xdr:to>
      <xdr:col>9</xdr:col>
      <xdr:colOff>695325</xdr:colOff>
      <xdr:row>2</xdr:row>
      <xdr:rowOff>104775</xdr:rowOff>
    </xdr:to>
    <xdr:pic>
      <xdr:nvPicPr>
        <xdr:cNvPr id="6147" name="Imagem 168">
          <a:extLst>
            <a:ext uri="{FF2B5EF4-FFF2-40B4-BE49-F238E27FC236}">
              <a16:creationId xmlns:a16="http://schemas.microsoft.com/office/drawing/2014/main" id="{3532731C-932D-BCCC-526D-7E806E82B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276225"/>
          <a:ext cx="27241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2610970</xdr:colOff>
      <xdr:row>329</xdr:row>
      <xdr:rowOff>56030</xdr:rowOff>
    </xdr:from>
    <xdr:to>
      <xdr:col>7</xdr:col>
      <xdr:colOff>487508</xdr:colOff>
      <xdr:row>334</xdr:row>
      <xdr:rowOff>22212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65B5EF4-D52D-C752-24B4-B2724D1B10F8}"/>
            </a:ext>
          </a:extLst>
        </xdr:cNvPr>
        <xdr:cNvSpPr txBox="1">
          <a:spLocks noChangeArrowheads="1"/>
        </xdr:cNvSpPr>
      </xdr:nvSpPr>
      <xdr:spPr bwMode="auto">
        <a:xfrm>
          <a:off x="5143499" y="112002795"/>
          <a:ext cx="5216391" cy="862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JULIANO DE OLIVEIRA GRASSI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 16.134D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DECRETO Nº: 033/2010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julianograssi@gmail.com</a:t>
          </a:r>
          <a:endParaRPr lang="pt-B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1</xdr:row>
      <xdr:rowOff>95250</xdr:rowOff>
    </xdr:from>
    <xdr:to>
      <xdr:col>9</xdr:col>
      <xdr:colOff>695325</xdr:colOff>
      <xdr:row>2</xdr:row>
      <xdr:rowOff>104775</xdr:rowOff>
    </xdr:to>
    <xdr:pic>
      <xdr:nvPicPr>
        <xdr:cNvPr id="7171" name="Imagem 168">
          <a:extLst>
            <a:ext uri="{FF2B5EF4-FFF2-40B4-BE49-F238E27FC236}">
              <a16:creationId xmlns:a16="http://schemas.microsoft.com/office/drawing/2014/main" id="{66B26880-2BFF-E6B5-FFE5-0448D049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0" y="276225"/>
          <a:ext cx="22288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3755571</xdr:colOff>
      <xdr:row>121</xdr:row>
      <xdr:rowOff>81644</xdr:rowOff>
    </xdr:from>
    <xdr:to>
      <xdr:col>3</xdr:col>
      <xdr:colOff>1079819</xdr:colOff>
      <xdr:row>126</xdr:row>
      <xdr:rowOff>59833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AB738E0-1503-0183-9902-24BC2266AB23}"/>
            </a:ext>
          </a:extLst>
        </xdr:cNvPr>
        <xdr:cNvSpPr txBox="1">
          <a:spLocks noChangeArrowheads="1"/>
        </xdr:cNvSpPr>
      </xdr:nvSpPr>
      <xdr:spPr bwMode="auto">
        <a:xfrm>
          <a:off x="5279571" y="44100751"/>
          <a:ext cx="5216391" cy="8626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JULIANO DE OLIVEIRA GRASSI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 16.134D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DECRETO Nº: 033/2010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julianograssi@gmail.com</a:t>
          </a:r>
          <a:endParaRPr lang="pt-B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2143125</xdr:colOff>
      <xdr:row>0</xdr:row>
      <xdr:rowOff>161925</xdr:rowOff>
    </xdr:from>
    <xdr:to>
      <xdr:col>5</xdr:col>
      <xdr:colOff>2362200</xdr:colOff>
      <xdr:row>1</xdr:row>
      <xdr:rowOff>847725</xdr:rowOff>
    </xdr:to>
    <xdr:pic>
      <xdr:nvPicPr>
        <xdr:cNvPr id="8195" name="Imagem 168">
          <a:extLst>
            <a:ext uri="{FF2B5EF4-FFF2-40B4-BE49-F238E27FC236}">
              <a16:creationId xmlns:a16="http://schemas.microsoft.com/office/drawing/2014/main" id="{A0122EBF-B526-3849-191F-9A5E519AB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161925"/>
          <a:ext cx="28289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212912</xdr:colOff>
      <xdr:row>33</xdr:row>
      <xdr:rowOff>11206</xdr:rowOff>
    </xdr:from>
    <xdr:to>
      <xdr:col>4</xdr:col>
      <xdr:colOff>2179597</xdr:colOff>
      <xdr:row>37</xdr:row>
      <xdr:rowOff>156683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E4C146C-B282-89A3-A20C-8BF578A03424}"/>
            </a:ext>
          </a:extLst>
        </xdr:cNvPr>
        <xdr:cNvSpPr txBox="1">
          <a:spLocks noChangeArrowheads="1"/>
        </xdr:cNvSpPr>
      </xdr:nvSpPr>
      <xdr:spPr bwMode="auto">
        <a:xfrm>
          <a:off x="3843618" y="10925735"/>
          <a:ext cx="5261214" cy="862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JULIANO DE OLIVEIRA GRASSI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 16.134D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DECRETO Nº: 033/2010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julianograssi@gmail.com</a:t>
          </a:r>
          <a:endParaRPr lang="pt-B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0</xdr:row>
      <xdr:rowOff>152400</xdr:rowOff>
    </xdr:from>
    <xdr:to>
      <xdr:col>4</xdr:col>
      <xdr:colOff>3438525</xdr:colOff>
      <xdr:row>1</xdr:row>
      <xdr:rowOff>1000125</xdr:rowOff>
    </xdr:to>
    <xdr:pic>
      <xdr:nvPicPr>
        <xdr:cNvPr id="9218" name="Imagem 168">
          <a:extLst>
            <a:ext uri="{FF2B5EF4-FFF2-40B4-BE49-F238E27FC236}">
              <a16:creationId xmlns:a16="http://schemas.microsoft.com/office/drawing/2014/main" id="{CCCFD09B-7F3E-A6DC-0E4B-9A41CC615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52400"/>
          <a:ext cx="28384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2375647</xdr:colOff>
      <xdr:row>164</xdr:row>
      <xdr:rowOff>112059</xdr:rowOff>
    </xdr:from>
    <xdr:to>
      <xdr:col>4</xdr:col>
      <xdr:colOff>621979</xdr:colOff>
      <xdr:row>169</xdr:row>
      <xdr:rowOff>78243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720A479-0A2D-1270-E0C7-6043EFB27244}"/>
            </a:ext>
          </a:extLst>
        </xdr:cNvPr>
        <xdr:cNvSpPr txBox="1">
          <a:spLocks noChangeArrowheads="1"/>
        </xdr:cNvSpPr>
      </xdr:nvSpPr>
      <xdr:spPr bwMode="auto">
        <a:xfrm>
          <a:off x="3137647" y="60534177"/>
          <a:ext cx="5261214" cy="862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JULIANO DE OLIVEIRA GRASSI</a:t>
          </a:r>
        </a:p>
        <a:p>
          <a:pPr algn="ctr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ENGENHEIRO</a:t>
          </a: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 CIVIL CREA/PA</a:t>
          </a:r>
          <a:r>
            <a:rPr lang="pt-BR" sz="1200" b="0" i="0" strike="noStrike">
              <a:solidFill>
                <a:srgbClr val="000000"/>
              </a:solidFill>
              <a:latin typeface="Arial"/>
              <a:cs typeface="Arial"/>
            </a:rPr>
            <a:t> 16.134D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DECRETO Nº: 033/2010</a:t>
          </a:r>
        </a:p>
        <a:p>
          <a:pPr algn="ctr" rtl="1">
            <a:defRPr sz="1000"/>
          </a:pPr>
          <a:r>
            <a:rPr lang="pt-BR" sz="1200" b="0" i="0" strike="noStrike" baseline="0">
              <a:solidFill>
                <a:srgbClr val="000000"/>
              </a:solidFill>
              <a:latin typeface="Arial"/>
              <a:cs typeface="Arial"/>
            </a:rPr>
            <a:t>julianograssi@gmail.com</a:t>
          </a:r>
          <a:endParaRPr lang="pt-B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48D9-4371-42F9-952E-EFA835291B9E}">
  <dimension ref="A2:J175"/>
  <sheetViews>
    <sheetView view="pageBreakPreview" topLeftCell="A141" zoomScale="40" zoomScaleNormal="100" zoomScaleSheetLayoutView="40" workbookViewId="0">
      <selection activeCell="Y170" sqref="Y170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6" width="17.375" customWidth="1"/>
    <col min="7" max="10" width="13" bestFit="1" customWidth="1"/>
  </cols>
  <sheetData>
    <row r="2" spans="1:10" ht="68.849999999999994" customHeight="1" x14ac:dyDescent="0.2">
      <c r="A2" s="220" t="s">
        <v>382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ht="15.75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</row>
    <row r="4" spans="1:10" ht="15.75" x14ac:dyDescent="0.2">
      <c r="A4" s="4" t="s">
        <v>383</v>
      </c>
      <c r="B4" s="5" t="s">
        <v>384</v>
      </c>
      <c r="D4" s="3"/>
      <c r="E4" s="3"/>
      <c r="F4" s="6"/>
      <c r="G4" s="6"/>
      <c r="H4" s="6"/>
      <c r="I4" s="6"/>
      <c r="J4" s="6"/>
    </row>
    <row r="5" spans="1:10" ht="15.75" x14ac:dyDescent="0.2">
      <c r="A5" s="4" t="s">
        <v>385</v>
      </c>
      <c r="B5" s="5" t="s">
        <v>386</v>
      </c>
      <c r="D5" s="3"/>
      <c r="E5" s="3"/>
      <c r="F5" s="6"/>
      <c r="G5" s="6"/>
      <c r="H5" s="6"/>
      <c r="I5" s="6"/>
      <c r="J5" s="6"/>
    </row>
    <row r="6" spans="1:10" x14ac:dyDescent="0.2">
      <c r="A6" s="7" t="s">
        <v>387</v>
      </c>
      <c r="B6" s="8" t="s">
        <v>4</v>
      </c>
      <c r="D6" s="8"/>
      <c r="E6" s="8"/>
      <c r="F6" s="8"/>
      <c r="G6" s="6"/>
      <c r="H6" s="6"/>
      <c r="I6" s="6"/>
      <c r="J6" s="6"/>
    </row>
    <row r="7" spans="1:10" ht="15.75" x14ac:dyDescent="0.2">
      <c r="A7" s="7" t="s">
        <v>388</v>
      </c>
      <c r="B7" s="8" t="s">
        <v>391</v>
      </c>
      <c r="D7" s="3"/>
      <c r="E7" s="3"/>
      <c r="F7" s="6"/>
      <c r="G7" s="6"/>
      <c r="H7" s="6"/>
      <c r="I7" s="6"/>
      <c r="J7" s="6"/>
    </row>
    <row r="8" spans="1:10" ht="15.75" x14ac:dyDescent="0.2">
      <c r="A8" s="7" t="s">
        <v>389</v>
      </c>
      <c r="B8" s="9" t="s">
        <v>390</v>
      </c>
      <c r="D8" s="3"/>
      <c r="E8" s="3"/>
      <c r="F8" s="6"/>
      <c r="G8" s="6"/>
      <c r="H8" s="6"/>
      <c r="I8" s="6"/>
      <c r="J8" s="6"/>
    </row>
    <row r="10" spans="1:10" ht="15" x14ac:dyDescent="0.2">
      <c r="A10" s="1"/>
      <c r="B10" s="1"/>
      <c r="C10" s="1"/>
      <c r="D10" s="1" t="s">
        <v>0</v>
      </c>
      <c r="E10" s="223" t="s">
        <v>1</v>
      </c>
      <c r="F10" s="223"/>
      <c r="G10" s="223" t="s">
        <v>2</v>
      </c>
      <c r="H10" s="223"/>
      <c r="I10" s="223" t="s">
        <v>3</v>
      </c>
      <c r="J10" s="223"/>
    </row>
    <row r="11" spans="1:10" ht="80.099999999999994" customHeight="1" x14ac:dyDescent="0.2">
      <c r="A11" s="10"/>
      <c r="B11" s="10"/>
      <c r="C11" s="10"/>
      <c r="D11" s="10" t="s">
        <v>4</v>
      </c>
      <c r="E11" s="216" t="s">
        <v>5</v>
      </c>
      <c r="F11" s="216"/>
      <c r="G11" s="216" t="s">
        <v>6</v>
      </c>
      <c r="H11" s="216"/>
      <c r="I11" s="216" t="s">
        <v>7</v>
      </c>
      <c r="J11" s="216"/>
    </row>
    <row r="12" spans="1:10" ht="15" x14ac:dyDescent="0.25">
      <c r="A12" s="218" t="s">
        <v>8</v>
      </c>
      <c r="B12" s="219"/>
      <c r="C12" s="219"/>
      <c r="D12" s="219"/>
      <c r="E12" s="219"/>
      <c r="F12" s="219"/>
      <c r="G12" s="219"/>
      <c r="H12" s="219"/>
      <c r="I12" s="219"/>
      <c r="J12" s="219"/>
    </row>
    <row r="13" spans="1:10" ht="30" customHeight="1" x14ac:dyDescent="0.2">
      <c r="A13" s="174" t="s">
        <v>9</v>
      </c>
      <c r="B13" s="173" t="s">
        <v>10</v>
      </c>
      <c r="C13" s="174" t="s">
        <v>11</v>
      </c>
      <c r="D13" s="174" t="s">
        <v>12</v>
      </c>
      <c r="E13" s="175" t="s">
        <v>13</v>
      </c>
      <c r="F13" s="173" t="s">
        <v>14</v>
      </c>
      <c r="G13" s="173" t="s">
        <v>15</v>
      </c>
      <c r="H13" s="173" t="s">
        <v>16</v>
      </c>
      <c r="I13" s="173" t="s">
        <v>17</v>
      </c>
      <c r="J13" s="173" t="s">
        <v>18</v>
      </c>
    </row>
    <row r="14" spans="1:10" ht="24" customHeight="1" x14ac:dyDescent="0.2">
      <c r="A14" s="194" t="s">
        <v>19</v>
      </c>
      <c r="B14" s="194" t="s">
        <v>20</v>
      </c>
      <c r="C14" s="194"/>
      <c r="D14" s="194" t="s">
        <v>21</v>
      </c>
      <c r="E14" s="198"/>
      <c r="F14" s="195">
        <v>1</v>
      </c>
      <c r="G14" s="195" t="s">
        <v>22</v>
      </c>
      <c r="H14" s="202">
        <v>31418.61</v>
      </c>
      <c r="I14" s="202">
        <v>31418.61</v>
      </c>
      <c r="J14" s="203">
        <v>4.0290698839747091E-2</v>
      </c>
    </row>
    <row r="15" spans="1:10" ht="24" customHeight="1" x14ac:dyDescent="0.2">
      <c r="A15" s="199" t="s">
        <v>23</v>
      </c>
      <c r="B15" s="199" t="s">
        <v>24</v>
      </c>
      <c r="C15" s="199" t="s">
        <v>25</v>
      </c>
      <c r="D15" s="199" t="s">
        <v>26</v>
      </c>
      <c r="E15" s="200" t="s">
        <v>27</v>
      </c>
      <c r="F15" s="201">
        <v>1</v>
      </c>
      <c r="G15" s="206">
        <v>4716.28</v>
      </c>
      <c r="H15" s="206">
        <v>6075.51</v>
      </c>
      <c r="I15" s="206">
        <v>6075.51</v>
      </c>
      <c r="J15" s="213">
        <v>7.7911321891029513E-3</v>
      </c>
    </row>
    <row r="16" spans="1:10" ht="24" customHeight="1" x14ac:dyDescent="0.2">
      <c r="A16" s="199" t="s">
        <v>28</v>
      </c>
      <c r="B16" s="199" t="s">
        <v>29</v>
      </c>
      <c r="C16" s="199" t="s">
        <v>30</v>
      </c>
      <c r="D16" s="199" t="s">
        <v>31</v>
      </c>
      <c r="E16" s="200" t="s">
        <v>32</v>
      </c>
      <c r="F16" s="201">
        <v>180</v>
      </c>
      <c r="G16" s="206">
        <v>35.44</v>
      </c>
      <c r="H16" s="206">
        <v>45.65</v>
      </c>
      <c r="I16" s="206">
        <v>8217</v>
      </c>
      <c r="J16" s="213">
        <v>1.0537343070435067E-2</v>
      </c>
    </row>
    <row r="17" spans="1:10" ht="26.1" customHeight="1" x14ac:dyDescent="0.2">
      <c r="A17" s="199" t="s">
        <v>33</v>
      </c>
      <c r="B17" s="199" t="s">
        <v>34</v>
      </c>
      <c r="C17" s="199" t="s">
        <v>30</v>
      </c>
      <c r="D17" s="199" t="s">
        <v>35</v>
      </c>
      <c r="E17" s="200" t="s">
        <v>32</v>
      </c>
      <c r="F17" s="201">
        <v>90</v>
      </c>
      <c r="G17" s="206">
        <v>147.72</v>
      </c>
      <c r="H17" s="206">
        <v>190.29</v>
      </c>
      <c r="I17" s="206">
        <v>17126.099999999999</v>
      </c>
      <c r="J17" s="213">
        <v>2.1962223580209078E-2</v>
      </c>
    </row>
    <row r="18" spans="1:10" ht="24" customHeight="1" x14ac:dyDescent="0.2">
      <c r="A18" s="194" t="s">
        <v>36</v>
      </c>
      <c r="B18" s="194" t="s">
        <v>20</v>
      </c>
      <c r="C18" s="194"/>
      <c r="D18" s="194" t="s">
        <v>37</v>
      </c>
      <c r="E18" s="198"/>
      <c r="F18" s="195">
        <v>1</v>
      </c>
      <c r="G18" s="195" t="s">
        <v>22</v>
      </c>
      <c r="H18" s="202">
        <v>7018.01</v>
      </c>
      <c r="I18" s="202">
        <v>7018.01</v>
      </c>
      <c r="J18" s="203">
        <v>8.9997783913525614E-3</v>
      </c>
    </row>
    <row r="19" spans="1:10" ht="24" customHeight="1" x14ac:dyDescent="0.2">
      <c r="A19" s="199" t="s">
        <v>38</v>
      </c>
      <c r="B19" s="199" t="s">
        <v>39</v>
      </c>
      <c r="C19" s="199" t="s">
        <v>30</v>
      </c>
      <c r="D19" s="199" t="s">
        <v>40</v>
      </c>
      <c r="E19" s="200" t="s">
        <v>41</v>
      </c>
      <c r="F19" s="201">
        <v>3</v>
      </c>
      <c r="G19" s="206">
        <v>535.13</v>
      </c>
      <c r="H19" s="206">
        <v>689.35</v>
      </c>
      <c r="I19" s="206">
        <v>2068.0500000000002</v>
      </c>
      <c r="J19" s="213">
        <v>2.6520326562995303E-3</v>
      </c>
    </row>
    <row r="20" spans="1:10" ht="39" customHeight="1" x14ac:dyDescent="0.2">
      <c r="A20" s="199" t="s">
        <v>42</v>
      </c>
      <c r="B20" s="199" t="s">
        <v>43</v>
      </c>
      <c r="C20" s="199" t="s">
        <v>30</v>
      </c>
      <c r="D20" s="199" t="s">
        <v>44</v>
      </c>
      <c r="E20" s="200" t="s">
        <v>41</v>
      </c>
      <c r="F20" s="201">
        <v>336</v>
      </c>
      <c r="G20" s="206">
        <v>0.67</v>
      </c>
      <c r="H20" s="206">
        <v>0.86</v>
      </c>
      <c r="I20" s="206">
        <v>288.95999999999998</v>
      </c>
      <c r="J20" s="213">
        <v>3.7055746058572677E-4</v>
      </c>
    </row>
    <row r="21" spans="1:10" ht="26.1" customHeight="1" x14ac:dyDescent="0.2">
      <c r="A21" s="199" t="s">
        <v>45</v>
      </c>
      <c r="B21" s="199" t="s">
        <v>46</v>
      </c>
      <c r="C21" s="199" t="s">
        <v>30</v>
      </c>
      <c r="D21" s="199" t="s">
        <v>47</v>
      </c>
      <c r="E21" s="200" t="s">
        <v>48</v>
      </c>
      <c r="F21" s="201">
        <v>67</v>
      </c>
      <c r="G21" s="206">
        <v>5.39</v>
      </c>
      <c r="H21" s="206">
        <v>6.94</v>
      </c>
      <c r="I21" s="206">
        <v>464.98</v>
      </c>
      <c r="J21" s="213">
        <v>5.9628255821965405E-4</v>
      </c>
    </row>
    <row r="22" spans="1:10" ht="26.1" customHeight="1" x14ac:dyDescent="0.2">
      <c r="A22" s="199" t="s">
        <v>49</v>
      </c>
      <c r="B22" s="199" t="s">
        <v>50</v>
      </c>
      <c r="C22" s="199" t="s">
        <v>30</v>
      </c>
      <c r="D22" s="199" t="s">
        <v>51</v>
      </c>
      <c r="E22" s="200" t="s">
        <v>48</v>
      </c>
      <c r="F22" s="201">
        <v>67</v>
      </c>
      <c r="G22" s="206">
        <v>7.63</v>
      </c>
      <c r="H22" s="206">
        <v>9.82</v>
      </c>
      <c r="I22" s="206">
        <v>657.94</v>
      </c>
      <c r="J22" s="213">
        <v>8.4373122791311277E-4</v>
      </c>
    </row>
    <row r="23" spans="1:10" ht="39" customHeight="1" x14ac:dyDescent="0.2">
      <c r="A23" s="199" t="s">
        <v>52</v>
      </c>
      <c r="B23" s="199" t="s">
        <v>53</v>
      </c>
      <c r="C23" s="199" t="s">
        <v>30</v>
      </c>
      <c r="D23" s="199" t="s">
        <v>54</v>
      </c>
      <c r="E23" s="200" t="s">
        <v>41</v>
      </c>
      <c r="F23" s="201">
        <v>336</v>
      </c>
      <c r="G23" s="206">
        <v>8.18</v>
      </c>
      <c r="H23" s="206">
        <v>10.53</v>
      </c>
      <c r="I23" s="206">
        <v>3538.08</v>
      </c>
      <c r="J23" s="213">
        <v>4.5371744883345383E-3</v>
      </c>
    </row>
    <row r="24" spans="1:10" ht="24" customHeight="1" x14ac:dyDescent="0.2">
      <c r="A24" s="194" t="s">
        <v>55</v>
      </c>
      <c r="B24" s="194" t="s">
        <v>20</v>
      </c>
      <c r="C24" s="194"/>
      <c r="D24" s="194" t="s">
        <v>56</v>
      </c>
      <c r="E24" s="198"/>
      <c r="F24" s="195">
        <v>1</v>
      </c>
      <c r="G24" s="195" t="s">
        <v>22</v>
      </c>
      <c r="H24" s="202">
        <v>110445.16</v>
      </c>
      <c r="I24" s="202">
        <v>110445.16</v>
      </c>
      <c r="J24" s="203">
        <v>0.14163302195315713</v>
      </c>
    </row>
    <row r="25" spans="1:10" ht="26.1" customHeight="1" x14ac:dyDescent="0.2">
      <c r="A25" s="199" t="s">
        <v>57</v>
      </c>
      <c r="B25" s="199" t="s">
        <v>58</v>
      </c>
      <c r="C25" s="199" t="s">
        <v>30</v>
      </c>
      <c r="D25" s="199" t="s">
        <v>59</v>
      </c>
      <c r="E25" s="200" t="s">
        <v>48</v>
      </c>
      <c r="F25" s="201">
        <v>22.08</v>
      </c>
      <c r="G25" s="206">
        <v>92.88</v>
      </c>
      <c r="H25" s="206">
        <v>119.64</v>
      </c>
      <c r="I25" s="206">
        <v>2641.65</v>
      </c>
      <c r="J25" s="213">
        <v>3.3876076818808317E-3</v>
      </c>
    </row>
    <row r="26" spans="1:10" ht="26.1" customHeight="1" x14ac:dyDescent="0.2">
      <c r="A26" s="199" t="s">
        <v>60</v>
      </c>
      <c r="B26" s="199" t="s">
        <v>61</v>
      </c>
      <c r="C26" s="199" t="s">
        <v>30</v>
      </c>
      <c r="D26" s="199" t="s">
        <v>62</v>
      </c>
      <c r="E26" s="200" t="s">
        <v>48</v>
      </c>
      <c r="F26" s="201">
        <v>38</v>
      </c>
      <c r="G26" s="206">
        <v>763.94</v>
      </c>
      <c r="H26" s="206">
        <v>984.1</v>
      </c>
      <c r="I26" s="206">
        <v>37395.800000000003</v>
      </c>
      <c r="J26" s="213">
        <v>4.7955747108844544E-2</v>
      </c>
    </row>
    <row r="27" spans="1:10" ht="26.1" customHeight="1" x14ac:dyDescent="0.2">
      <c r="A27" s="199" t="s">
        <v>63</v>
      </c>
      <c r="B27" s="199" t="s">
        <v>64</v>
      </c>
      <c r="C27" s="199" t="s">
        <v>65</v>
      </c>
      <c r="D27" s="199" t="s">
        <v>66</v>
      </c>
      <c r="E27" s="200" t="s">
        <v>48</v>
      </c>
      <c r="F27" s="201">
        <v>4.42</v>
      </c>
      <c r="G27" s="206">
        <v>2033.89</v>
      </c>
      <c r="H27" s="206">
        <v>2620.0500000000002</v>
      </c>
      <c r="I27" s="206">
        <v>11580.62</v>
      </c>
      <c r="J27" s="213">
        <v>1.4850792978987675E-2</v>
      </c>
    </row>
    <row r="28" spans="1:10" ht="51.95" customHeight="1" x14ac:dyDescent="0.2">
      <c r="A28" s="199" t="s">
        <v>67</v>
      </c>
      <c r="B28" s="199" t="s">
        <v>64</v>
      </c>
      <c r="C28" s="199" t="s">
        <v>65</v>
      </c>
      <c r="D28" s="199" t="s">
        <v>68</v>
      </c>
      <c r="E28" s="200" t="s">
        <v>48</v>
      </c>
      <c r="F28" s="201">
        <v>2.59</v>
      </c>
      <c r="G28" s="206">
        <v>2033.89</v>
      </c>
      <c r="H28" s="206">
        <v>2620.0500000000002</v>
      </c>
      <c r="I28" s="206">
        <v>6785.92</v>
      </c>
      <c r="J28" s="213">
        <v>8.7021500655381188E-3</v>
      </c>
    </row>
    <row r="29" spans="1:10" ht="39" customHeight="1" x14ac:dyDescent="0.2">
      <c r="A29" s="199" t="s">
        <v>69</v>
      </c>
      <c r="B29" s="199" t="s">
        <v>64</v>
      </c>
      <c r="C29" s="199" t="s">
        <v>65</v>
      </c>
      <c r="D29" s="199" t="s">
        <v>70</v>
      </c>
      <c r="E29" s="200" t="s">
        <v>48</v>
      </c>
      <c r="F29" s="201">
        <v>6.84</v>
      </c>
      <c r="G29" s="206">
        <v>2033.89</v>
      </c>
      <c r="H29" s="206">
        <v>2620.0500000000002</v>
      </c>
      <c r="I29" s="206">
        <v>17921.14</v>
      </c>
      <c r="J29" s="213">
        <v>2.2981769550115209E-2</v>
      </c>
    </row>
    <row r="30" spans="1:10" ht="26.1" customHeight="1" x14ac:dyDescent="0.2">
      <c r="A30" s="199" t="s">
        <v>71</v>
      </c>
      <c r="B30" s="199" t="s">
        <v>72</v>
      </c>
      <c r="C30" s="199" t="s">
        <v>65</v>
      </c>
      <c r="D30" s="199" t="s">
        <v>73</v>
      </c>
      <c r="E30" s="200" t="s">
        <v>48</v>
      </c>
      <c r="F30" s="201">
        <v>336</v>
      </c>
      <c r="G30" s="206">
        <v>58.4</v>
      </c>
      <c r="H30" s="206">
        <v>75.23</v>
      </c>
      <c r="I30" s="206">
        <v>25277.279999999999</v>
      </c>
      <c r="J30" s="213">
        <v>3.2415160185888629E-2</v>
      </c>
    </row>
    <row r="31" spans="1:10" ht="26.1" customHeight="1" x14ac:dyDescent="0.2">
      <c r="A31" s="199" t="s">
        <v>74</v>
      </c>
      <c r="B31" s="199" t="s">
        <v>75</v>
      </c>
      <c r="C31" s="199" t="s">
        <v>30</v>
      </c>
      <c r="D31" s="199" t="s">
        <v>76</v>
      </c>
      <c r="E31" s="200" t="s">
        <v>41</v>
      </c>
      <c r="F31" s="201">
        <v>136.80000000000001</v>
      </c>
      <c r="G31" s="206">
        <v>50.18</v>
      </c>
      <c r="H31" s="206">
        <v>64.64</v>
      </c>
      <c r="I31" s="206">
        <v>8842.75</v>
      </c>
      <c r="J31" s="213">
        <v>1.1339794381902114E-2</v>
      </c>
    </row>
    <row r="32" spans="1:10" ht="24" customHeight="1" x14ac:dyDescent="0.2">
      <c r="A32" s="194" t="s">
        <v>77</v>
      </c>
      <c r="B32" s="194" t="s">
        <v>20</v>
      </c>
      <c r="C32" s="194"/>
      <c r="D32" s="194" t="s">
        <v>78</v>
      </c>
      <c r="E32" s="198"/>
      <c r="F32" s="195">
        <v>1</v>
      </c>
      <c r="G32" s="195" t="s">
        <v>22</v>
      </c>
      <c r="H32" s="202">
        <v>26902.33</v>
      </c>
      <c r="I32" s="202">
        <v>26902.33</v>
      </c>
      <c r="J32" s="203">
        <v>3.4499097067549882E-2</v>
      </c>
    </row>
    <row r="33" spans="1:10" ht="39" customHeight="1" x14ac:dyDescent="0.2">
      <c r="A33" s="199" t="s">
        <v>79</v>
      </c>
      <c r="B33" s="199" t="s">
        <v>64</v>
      </c>
      <c r="C33" s="199" t="s">
        <v>65</v>
      </c>
      <c r="D33" s="199" t="s">
        <v>80</v>
      </c>
      <c r="E33" s="200" t="s">
        <v>48</v>
      </c>
      <c r="F33" s="201">
        <v>2.9</v>
      </c>
      <c r="G33" s="206">
        <v>2033.89</v>
      </c>
      <c r="H33" s="206">
        <v>2620.0500000000002</v>
      </c>
      <c r="I33" s="206">
        <v>7598.14</v>
      </c>
      <c r="J33" s="213">
        <v>9.743727379481015E-3</v>
      </c>
    </row>
    <row r="34" spans="1:10" ht="39" customHeight="1" x14ac:dyDescent="0.2">
      <c r="A34" s="199" t="s">
        <v>81</v>
      </c>
      <c r="B34" s="199" t="s">
        <v>64</v>
      </c>
      <c r="C34" s="199" t="s">
        <v>65</v>
      </c>
      <c r="D34" s="199" t="s">
        <v>82</v>
      </c>
      <c r="E34" s="200" t="s">
        <v>48</v>
      </c>
      <c r="F34" s="201">
        <v>5.94</v>
      </c>
      <c r="G34" s="206">
        <v>2033.89</v>
      </c>
      <c r="H34" s="206">
        <v>2620.0500000000002</v>
      </c>
      <c r="I34" s="206">
        <v>15563.09</v>
      </c>
      <c r="J34" s="213">
        <v>1.9957845754661953E-2</v>
      </c>
    </row>
    <row r="35" spans="1:10" ht="26.1" customHeight="1" x14ac:dyDescent="0.2">
      <c r="A35" s="199" t="s">
        <v>83</v>
      </c>
      <c r="B35" s="199" t="s">
        <v>84</v>
      </c>
      <c r="C35" s="199" t="s">
        <v>25</v>
      </c>
      <c r="D35" s="199" t="s">
        <v>85</v>
      </c>
      <c r="E35" s="200" t="s">
        <v>86</v>
      </c>
      <c r="F35" s="201">
        <v>42.6</v>
      </c>
      <c r="G35" s="206">
        <v>40.68</v>
      </c>
      <c r="H35" s="206">
        <v>52.4</v>
      </c>
      <c r="I35" s="206">
        <v>2232.2399999999998</v>
      </c>
      <c r="J35" s="213">
        <v>2.8625871602224622E-3</v>
      </c>
    </row>
    <row r="36" spans="1:10" ht="26.1" customHeight="1" x14ac:dyDescent="0.2">
      <c r="A36" s="199" t="s">
        <v>87</v>
      </c>
      <c r="B36" s="199" t="s">
        <v>88</v>
      </c>
      <c r="C36" s="199" t="s">
        <v>30</v>
      </c>
      <c r="D36" s="199" t="s">
        <v>89</v>
      </c>
      <c r="E36" s="200" t="s">
        <v>86</v>
      </c>
      <c r="F36" s="201">
        <v>25.6</v>
      </c>
      <c r="G36" s="206">
        <v>45.76</v>
      </c>
      <c r="H36" s="206">
        <v>58.94</v>
      </c>
      <c r="I36" s="206">
        <v>1508.86</v>
      </c>
      <c r="J36" s="213">
        <v>1.9349367731844535E-3</v>
      </c>
    </row>
    <row r="37" spans="1:10" ht="24" customHeight="1" x14ac:dyDescent="0.2">
      <c r="A37" s="194" t="s">
        <v>90</v>
      </c>
      <c r="B37" s="194" t="s">
        <v>20</v>
      </c>
      <c r="C37" s="194"/>
      <c r="D37" s="194" t="s">
        <v>91</v>
      </c>
      <c r="E37" s="198"/>
      <c r="F37" s="195">
        <v>1</v>
      </c>
      <c r="G37" s="195" t="s">
        <v>22</v>
      </c>
      <c r="H37" s="202">
        <v>133059.72</v>
      </c>
      <c r="I37" s="202">
        <v>133059.72</v>
      </c>
      <c r="J37" s="203">
        <v>0.17063355464233054</v>
      </c>
    </row>
    <row r="38" spans="1:10" ht="51.95" customHeight="1" x14ac:dyDescent="0.2">
      <c r="A38" s="199" t="s">
        <v>92</v>
      </c>
      <c r="B38" s="199" t="s">
        <v>93</v>
      </c>
      <c r="C38" s="199" t="s">
        <v>30</v>
      </c>
      <c r="D38" s="199" t="s">
        <v>94</v>
      </c>
      <c r="E38" s="200" t="s">
        <v>41</v>
      </c>
      <c r="F38" s="201">
        <v>554</v>
      </c>
      <c r="G38" s="206">
        <v>186.45</v>
      </c>
      <c r="H38" s="206">
        <v>240.18</v>
      </c>
      <c r="I38" s="206">
        <v>133059.72</v>
      </c>
      <c r="J38" s="213">
        <v>0.17063355464233054</v>
      </c>
    </row>
    <row r="39" spans="1:10" ht="24" customHeight="1" x14ac:dyDescent="0.2">
      <c r="A39" s="194" t="s">
        <v>95</v>
      </c>
      <c r="B39" s="194" t="s">
        <v>20</v>
      </c>
      <c r="C39" s="194"/>
      <c r="D39" s="194" t="s">
        <v>96</v>
      </c>
      <c r="E39" s="198"/>
      <c r="F39" s="195">
        <v>1</v>
      </c>
      <c r="G39" s="195" t="s">
        <v>22</v>
      </c>
      <c r="H39" s="202">
        <v>139325.93</v>
      </c>
      <c r="I39" s="202">
        <v>139325.93</v>
      </c>
      <c r="J39" s="203">
        <v>0.17866923731500806</v>
      </c>
    </row>
    <row r="40" spans="1:10" ht="65.099999999999994" customHeight="1" x14ac:dyDescent="0.2">
      <c r="A40" s="199" t="s">
        <v>97</v>
      </c>
      <c r="B40" s="199" t="s">
        <v>98</v>
      </c>
      <c r="C40" s="199" t="s">
        <v>30</v>
      </c>
      <c r="D40" s="199" t="s">
        <v>99</v>
      </c>
      <c r="E40" s="200" t="s">
        <v>41</v>
      </c>
      <c r="F40" s="201">
        <v>291</v>
      </c>
      <c r="G40" s="206">
        <v>47.21</v>
      </c>
      <c r="H40" s="206">
        <v>60.81</v>
      </c>
      <c r="I40" s="206">
        <v>17695.71</v>
      </c>
      <c r="J40" s="213">
        <v>2.2692681896668919E-2</v>
      </c>
    </row>
    <row r="41" spans="1:10" ht="39" customHeight="1" x14ac:dyDescent="0.2">
      <c r="A41" s="199" t="s">
        <v>100</v>
      </c>
      <c r="B41" s="199" t="s">
        <v>101</v>
      </c>
      <c r="C41" s="199" t="s">
        <v>30</v>
      </c>
      <c r="D41" s="199" t="s">
        <v>102</v>
      </c>
      <c r="E41" s="200" t="s">
        <v>27</v>
      </c>
      <c r="F41" s="201">
        <v>2</v>
      </c>
      <c r="G41" s="206">
        <v>1242.47</v>
      </c>
      <c r="H41" s="206">
        <v>1600.54</v>
      </c>
      <c r="I41" s="206">
        <v>3201.08</v>
      </c>
      <c r="J41" s="213">
        <v>4.1050113369731391E-3</v>
      </c>
    </row>
    <row r="42" spans="1:10" ht="78" customHeight="1" x14ac:dyDescent="0.2">
      <c r="A42" s="199" t="s">
        <v>103</v>
      </c>
      <c r="B42" s="199" t="s">
        <v>104</v>
      </c>
      <c r="C42" s="199" t="s">
        <v>30</v>
      </c>
      <c r="D42" s="199" t="s">
        <v>105</v>
      </c>
      <c r="E42" s="200" t="s">
        <v>27</v>
      </c>
      <c r="F42" s="201">
        <v>10</v>
      </c>
      <c r="G42" s="206">
        <v>1061.44</v>
      </c>
      <c r="H42" s="206">
        <v>1367.34</v>
      </c>
      <c r="I42" s="206">
        <v>13673.4</v>
      </c>
      <c r="J42" s="213">
        <v>1.7534538972774349E-2</v>
      </c>
    </row>
    <row r="43" spans="1:10" ht="26.1" customHeight="1" x14ac:dyDescent="0.2">
      <c r="A43" s="199" t="s">
        <v>106</v>
      </c>
      <c r="B43" s="199" t="s">
        <v>107</v>
      </c>
      <c r="C43" s="199" t="s">
        <v>25</v>
      </c>
      <c r="D43" s="199" t="s">
        <v>108</v>
      </c>
      <c r="E43" s="200" t="s">
        <v>41</v>
      </c>
      <c r="F43" s="201">
        <v>36</v>
      </c>
      <c r="G43" s="206">
        <v>337.53</v>
      </c>
      <c r="H43" s="206">
        <v>434.8</v>
      </c>
      <c r="I43" s="206">
        <v>15652.8</v>
      </c>
      <c r="J43" s="213">
        <v>2.0072888354984299E-2</v>
      </c>
    </row>
    <row r="44" spans="1:10" ht="39" customHeight="1" x14ac:dyDescent="0.2">
      <c r="A44" s="199" t="s">
        <v>109</v>
      </c>
      <c r="B44" s="199" t="s">
        <v>110</v>
      </c>
      <c r="C44" s="199" t="s">
        <v>30</v>
      </c>
      <c r="D44" s="199" t="s">
        <v>111</v>
      </c>
      <c r="E44" s="200" t="s">
        <v>41</v>
      </c>
      <c r="F44" s="201">
        <v>291</v>
      </c>
      <c r="G44" s="206">
        <v>194.38</v>
      </c>
      <c r="H44" s="206">
        <v>250.4</v>
      </c>
      <c r="I44" s="206">
        <v>72866.399999999994</v>
      </c>
      <c r="J44" s="213">
        <v>9.3442650007003733E-2</v>
      </c>
    </row>
    <row r="45" spans="1:10" ht="39" customHeight="1" x14ac:dyDescent="0.2">
      <c r="A45" s="199" t="s">
        <v>112</v>
      </c>
      <c r="B45" s="199" t="s">
        <v>113</v>
      </c>
      <c r="C45" s="199" t="s">
        <v>30</v>
      </c>
      <c r="D45" s="199" t="s">
        <v>114</v>
      </c>
      <c r="E45" s="200" t="s">
        <v>86</v>
      </c>
      <c r="F45" s="201">
        <v>68</v>
      </c>
      <c r="G45" s="206">
        <v>86</v>
      </c>
      <c r="H45" s="206">
        <v>110.78</v>
      </c>
      <c r="I45" s="206">
        <v>7533.04</v>
      </c>
      <c r="J45" s="213">
        <v>9.6602442306571949E-3</v>
      </c>
    </row>
    <row r="46" spans="1:10" ht="26.1" customHeight="1" x14ac:dyDescent="0.2">
      <c r="A46" s="199" t="s">
        <v>115</v>
      </c>
      <c r="B46" s="199" t="s">
        <v>116</v>
      </c>
      <c r="C46" s="199" t="s">
        <v>30</v>
      </c>
      <c r="D46" s="199" t="s">
        <v>117</v>
      </c>
      <c r="E46" s="200" t="s">
        <v>86</v>
      </c>
      <c r="F46" s="201">
        <v>43</v>
      </c>
      <c r="G46" s="206">
        <v>51.75</v>
      </c>
      <c r="H46" s="206">
        <v>66.66</v>
      </c>
      <c r="I46" s="206">
        <v>2866.38</v>
      </c>
      <c r="J46" s="213">
        <v>3.6757976670602002E-3</v>
      </c>
    </row>
    <row r="47" spans="1:10" ht="26.1" customHeight="1" x14ac:dyDescent="0.2">
      <c r="A47" s="199" t="s">
        <v>118</v>
      </c>
      <c r="B47" s="199" t="s">
        <v>119</v>
      </c>
      <c r="C47" s="199" t="s">
        <v>30</v>
      </c>
      <c r="D47" s="199" t="s">
        <v>120</v>
      </c>
      <c r="E47" s="200" t="s">
        <v>86</v>
      </c>
      <c r="F47" s="201">
        <v>116</v>
      </c>
      <c r="G47" s="206">
        <v>39.07</v>
      </c>
      <c r="H47" s="206">
        <v>50.32</v>
      </c>
      <c r="I47" s="206">
        <v>5837.12</v>
      </c>
      <c r="J47" s="213">
        <v>7.4854248488862036E-3</v>
      </c>
    </row>
    <row r="48" spans="1:10" ht="24" customHeight="1" x14ac:dyDescent="0.2">
      <c r="A48" s="194" t="s">
        <v>121</v>
      </c>
      <c r="B48" s="194" t="s">
        <v>20</v>
      </c>
      <c r="C48" s="194"/>
      <c r="D48" s="194" t="s">
        <v>122</v>
      </c>
      <c r="E48" s="198"/>
      <c r="F48" s="195">
        <v>1</v>
      </c>
      <c r="G48" s="195" t="s">
        <v>22</v>
      </c>
      <c r="H48" s="202">
        <v>97712.3</v>
      </c>
      <c r="I48" s="202">
        <v>97712.3</v>
      </c>
      <c r="J48" s="203">
        <v>0.12530461571148502</v>
      </c>
    </row>
    <row r="49" spans="1:10" ht="51.95" customHeight="1" x14ac:dyDescent="0.2">
      <c r="A49" s="199" t="s">
        <v>123</v>
      </c>
      <c r="B49" s="199" t="s">
        <v>124</v>
      </c>
      <c r="C49" s="199" t="s">
        <v>30</v>
      </c>
      <c r="D49" s="199" t="s">
        <v>125</v>
      </c>
      <c r="E49" s="200" t="s">
        <v>41</v>
      </c>
      <c r="F49" s="201">
        <v>1108</v>
      </c>
      <c r="G49" s="206">
        <v>30.66</v>
      </c>
      <c r="H49" s="206">
        <v>39.49</v>
      </c>
      <c r="I49" s="206">
        <v>43754.92</v>
      </c>
      <c r="J49" s="213">
        <v>5.6110576008207458E-2</v>
      </c>
    </row>
    <row r="50" spans="1:10" ht="26.1" customHeight="1" x14ac:dyDescent="0.2">
      <c r="A50" s="194" t="s">
        <v>126</v>
      </c>
      <c r="B50" s="194" t="s">
        <v>20</v>
      </c>
      <c r="C50" s="194"/>
      <c r="D50" s="194" t="s">
        <v>127</v>
      </c>
      <c r="E50" s="198"/>
      <c r="F50" s="195">
        <v>1</v>
      </c>
      <c r="G50" s="195" t="s">
        <v>22</v>
      </c>
      <c r="H50" s="202">
        <v>12761.87</v>
      </c>
      <c r="I50" s="202">
        <v>12761.87</v>
      </c>
      <c r="J50" s="203">
        <v>1.6365608179419882E-2</v>
      </c>
    </row>
    <row r="51" spans="1:10" ht="51.95" customHeight="1" x14ac:dyDescent="0.2">
      <c r="A51" s="199" t="s">
        <v>128</v>
      </c>
      <c r="B51" s="199" t="s">
        <v>129</v>
      </c>
      <c r="C51" s="199" t="s">
        <v>30</v>
      </c>
      <c r="D51" s="199" t="s">
        <v>130</v>
      </c>
      <c r="E51" s="200" t="s">
        <v>41</v>
      </c>
      <c r="F51" s="201">
        <v>121</v>
      </c>
      <c r="G51" s="206">
        <v>73.37</v>
      </c>
      <c r="H51" s="206">
        <v>94.51</v>
      </c>
      <c r="I51" s="206">
        <v>11435.71</v>
      </c>
      <c r="J51" s="213">
        <v>1.4664962823902275E-2</v>
      </c>
    </row>
    <row r="52" spans="1:10" ht="26.1" customHeight="1" x14ac:dyDescent="0.2">
      <c r="A52" s="199" t="s">
        <v>131</v>
      </c>
      <c r="B52" s="199" t="s">
        <v>132</v>
      </c>
      <c r="C52" s="199" t="s">
        <v>65</v>
      </c>
      <c r="D52" s="199" t="s">
        <v>133</v>
      </c>
      <c r="E52" s="200" t="s">
        <v>41</v>
      </c>
      <c r="F52" s="201">
        <v>121</v>
      </c>
      <c r="G52" s="206">
        <v>8.51</v>
      </c>
      <c r="H52" s="206">
        <v>10.96</v>
      </c>
      <c r="I52" s="206">
        <v>1326.16</v>
      </c>
      <c r="J52" s="213">
        <v>1.7006453555176058E-3</v>
      </c>
    </row>
    <row r="53" spans="1:10" ht="24" customHeight="1" x14ac:dyDescent="0.2">
      <c r="A53" s="194" t="s">
        <v>134</v>
      </c>
      <c r="B53" s="194" t="s">
        <v>20</v>
      </c>
      <c r="C53" s="194"/>
      <c r="D53" s="194" t="s">
        <v>135</v>
      </c>
      <c r="E53" s="198"/>
      <c r="F53" s="195">
        <v>1</v>
      </c>
      <c r="G53" s="195" t="s">
        <v>22</v>
      </c>
      <c r="H53" s="202">
        <v>21737.360000000001</v>
      </c>
      <c r="I53" s="202">
        <v>21737.360000000001</v>
      </c>
      <c r="J53" s="203">
        <v>2.7875626112395326E-2</v>
      </c>
    </row>
    <row r="54" spans="1:10" ht="39" customHeight="1" x14ac:dyDescent="0.2">
      <c r="A54" s="199" t="s">
        <v>136</v>
      </c>
      <c r="B54" s="199" t="s">
        <v>129</v>
      </c>
      <c r="C54" s="199" t="s">
        <v>30</v>
      </c>
      <c r="D54" s="199" t="s">
        <v>137</v>
      </c>
      <c r="E54" s="200" t="s">
        <v>41</v>
      </c>
      <c r="F54" s="201">
        <v>206.1</v>
      </c>
      <c r="G54" s="206">
        <v>73.37</v>
      </c>
      <c r="H54" s="206">
        <v>94.51</v>
      </c>
      <c r="I54" s="206">
        <v>19478.509999999998</v>
      </c>
      <c r="J54" s="213">
        <v>2.4978914734197413E-2</v>
      </c>
    </row>
    <row r="55" spans="1:10" ht="26.1" customHeight="1" x14ac:dyDescent="0.2">
      <c r="A55" s="199" t="s">
        <v>138</v>
      </c>
      <c r="B55" s="199" t="s">
        <v>132</v>
      </c>
      <c r="C55" s="199" t="s">
        <v>65</v>
      </c>
      <c r="D55" s="199" t="s">
        <v>133</v>
      </c>
      <c r="E55" s="200" t="s">
        <v>41</v>
      </c>
      <c r="F55" s="201">
        <v>206.1</v>
      </c>
      <c r="G55" s="206">
        <v>8.51</v>
      </c>
      <c r="H55" s="206">
        <v>10.96</v>
      </c>
      <c r="I55" s="206">
        <v>2258.85</v>
      </c>
      <c r="J55" s="213">
        <v>2.8967113781979128E-3</v>
      </c>
    </row>
    <row r="56" spans="1:10" ht="24" customHeight="1" x14ac:dyDescent="0.2">
      <c r="A56" s="194" t="s">
        <v>139</v>
      </c>
      <c r="B56" s="194" t="s">
        <v>20</v>
      </c>
      <c r="C56" s="194"/>
      <c r="D56" s="194" t="s">
        <v>140</v>
      </c>
      <c r="E56" s="198"/>
      <c r="F56" s="195">
        <v>1</v>
      </c>
      <c r="G56" s="195" t="s">
        <v>22</v>
      </c>
      <c r="H56" s="202">
        <v>19458.150000000001</v>
      </c>
      <c r="I56" s="202">
        <v>19458.150000000001</v>
      </c>
      <c r="J56" s="203">
        <v>2.4952805411462345E-2</v>
      </c>
    </row>
    <row r="57" spans="1:10" ht="65.099999999999994" customHeight="1" x14ac:dyDescent="0.2">
      <c r="A57" s="199" t="s">
        <v>141</v>
      </c>
      <c r="B57" s="199" t="s">
        <v>129</v>
      </c>
      <c r="C57" s="199" t="s">
        <v>30</v>
      </c>
      <c r="D57" s="199" t="s">
        <v>142</v>
      </c>
      <c r="E57" s="200" t="s">
        <v>41</v>
      </c>
      <c r="F57" s="201">
        <v>184.49</v>
      </c>
      <c r="G57" s="206">
        <v>73.37</v>
      </c>
      <c r="H57" s="206">
        <v>94.51</v>
      </c>
      <c r="I57" s="206">
        <v>17436.14</v>
      </c>
      <c r="J57" s="213">
        <v>2.2359813679461563E-2</v>
      </c>
    </row>
    <row r="58" spans="1:10" ht="26.1" customHeight="1" x14ac:dyDescent="0.2">
      <c r="A58" s="199" t="s">
        <v>143</v>
      </c>
      <c r="B58" s="199" t="s">
        <v>132</v>
      </c>
      <c r="C58" s="199" t="s">
        <v>65</v>
      </c>
      <c r="D58" s="199" t="s">
        <v>133</v>
      </c>
      <c r="E58" s="200" t="s">
        <v>41</v>
      </c>
      <c r="F58" s="201">
        <v>184.49</v>
      </c>
      <c r="G58" s="206">
        <v>8.51</v>
      </c>
      <c r="H58" s="206">
        <v>10.96</v>
      </c>
      <c r="I58" s="206">
        <v>2022.01</v>
      </c>
      <c r="J58" s="213">
        <v>2.5929917320007797E-3</v>
      </c>
    </row>
    <row r="59" spans="1:10" ht="24" customHeight="1" x14ac:dyDescent="0.2">
      <c r="A59" s="194" t="s">
        <v>144</v>
      </c>
      <c r="B59" s="194" t="s">
        <v>20</v>
      </c>
      <c r="C59" s="194"/>
      <c r="D59" s="194" t="s">
        <v>145</v>
      </c>
      <c r="E59" s="198"/>
      <c r="F59" s="195">
        <v>1</v>
      </c>
      <c r="G59" s="195" t="s">
        <v>22</v>
      </c>
      <c r="H59" s="202">
        <v>65740.53</v>
      </c>
      <c r="I59" s="202">
        <v>65740.53</v>
      </c>
      <c r="J59" s="203">
        <v>8.430455375955076E-2</v>
      </c>
    </row>
    <row r="60" spans="1:10" ht="26.1" customHeight="1" x14ac:dyDescent="0.2">
      <c r="A60" s="199" t="s">
        <v>146</v>
      </c>
      <c r="B60" s="199" t="s">
        <v>147</v>
      </c>
      <c r="C60" s="199" t="s">
        <v>25</v>
      </c>
      <c r="D60" s="199" t="s">
        <v>148</v>
      </c>
      <c r="E60" s="200" t="s">
        <v>48</v>
      </c>
      <c r="F60" s="201">
        <v>16.8</v>
      </c>
      <c r="G60" s="206">
        <v>973.86</v>
      </c>
      <c r="H60" s="206">
        <v>1254.52</v>
      </c>
      <c r="I60" s="206">
        <v>21075.93</v>
      </c>
      <c r="J60" s="213">
        <v>2.7027419366979982E-2</v>
      </c>
    </row>
    <row r="61" spans="1:10" ht="39" customHeight="1" x14ac:dyDescent="0.2">
      <c r="A61" s="199" t="s">
        <v>149</v>
      </c>
      <c r="B61" s="199" t="s">
        <v>150</v>
      </c>
      <c r="C61" s="199" t="s">
        <v>30</v>
      </c>
      <c r="D61" s="199" t="s">
        <v>151</v>
      </c>
      <c r="E61" s="200" t="s">
        <v>41</v>
      </c>
      <c r="F61" s="201">
        <v>336</v>
      </c>
      <c r="G61" s="206">
        <v>72.069999999999993</v>
      </c>
      <c r="H61" s="206">
        <v>92.84</v>
      </c>
      <c r="I61" s="206">
        <v>31194.240000000002</v>
      </c>
      <c r="J61" s="213">
        <v>4.000297051253357E-2</v>
      </c>
    </row>
    <row r="62" spans="1:10" ht="26.1" customHeight="1" x14ac:dyDescent="0.2">
      <c r="A62" s="199" t="s">
        <v>152</v>
      </c>
      <c r="B62" s="199" t="s">
        <v>132</v>
      </c>
      <c r="C62" s="199" t="s">
        <v>65</v>
      </c>
      <c r="D62" s="199" t="s">
        <v>133</v>
      </c>
      <c r="E62" s="200" t="s">
        <v>41</v>
      </c>
      <c r="F62" s="201">
        <v>336</v>
      </c>
      <c r="G62" s="206">
        <v>8.51</v>
      </c>
      <c r="H62" s="206">
        <v>10.96</v>
      </c>
      <c r="I62" s="206">
        <v>3682.56</v>
      </c>
      <c r="J62" s="213">
        <v>4.7224532186274015E-3</v>
      </c>
    </row>
    <row r="63" spans="1:10" ht="26.1" customHeight="1" x14ac:dyDescent="0.2">
      <c r="A63" s="199" t="s">
        <v>153</v>
      </c>
      <c r="B63" s="199" t="s">
        <v>154</v>
      </c>
      <c r="C63" s="199" t="s">
        <v>65</v>
      </c>
      <c r="D63" s="199" t="s">
        <v>155</v>
      </c>
      <c r="E63" s="200" t="s">
        <v>41</v>
      </c>
      <c r="F63" s="201">
        <v>55</v>
      </c>
      <c r="G63" s="206">
        <v>138.15</v>
      </c>
      <c r="H63" s="206">
        <v>177.96</v>
      </c>
      <c r="I63" s="206">
        <v>9787.7999999999993</v>
      </c>
      <c r="J63" s="213">
        <v>1.2551710661409801E-2</v>
      </c>
    </row>
    <row r="64" spans="1:10" ht="24" customHeight="1" x14ac:dyDescent="0.2">
      <c r="A64" s="194" t="s">
        <v>156</v>
      </c>
      <c r="B64" s="194" t="s">
        <v>20</v>
      </c>
      <c r="C64" s="194"/>
      <c r="D64" s="194" t="s">
        <v>157</v>
      </c>
      <c r="E64" s="198"/>
      <c r="F64" s="195">
        <v>1</v>
      </c>
      <c r="G64" s="195" t="s">
        <v>22</v>
      </c>
      <c r="H64" s="202">
        <v>35446.82</v>
      </c>
      <c r="I64" s="202">
        <v>35446.82</v>
      </c>
      <c r="J64" s="203">
        <v>4.5456407824748586E-2</v>
      </c>
    </row>
    <row r="65" spans="1:10" ht="24" customHeight="1" x14ac:dyDescent="0.2">
      <c r="A65" s="194" t="s">
        <v>158</v>
      </c>
      <c r="B65" s="194" t="s">
        <v>20</v>
      </c>
      <c r="C65" s="194"/>
      <c r="D65" s="194" t="s">
        <v>159</v>
      </c>
      <c r="E65" s="198"/>
      <c r="F65" s="195">
        <v>1</v>
      </c>
      <c r="G65" s="195" t="s">
        <v>22</v>
      </c>
      <c r="H65" s="202">
        <v>9598.7900000000009</v>
      </c>
      <c r="I65" s="202">
        <v>9598.7900000000009</v>
      </c>
      <c r="J65" s="203">
        <v>1.2309327405508264E-2</v>
      </c>
    </row>
    <row r="66" spans="1:10" ht="24" customHeight="1" x14ac:dyDescent="0.2">
      <c r="A66" s="199" t="s">
        <v>160</v>
      </c>
      <c r="B66" s="199" t="s">
        <v>161</v>
      </c>
      <c r="C66" s="199" t="s">
        <v>65</v>
      </c>
      <c r="D66" s="199" t="s">
        <v>162</v>
      </c>
      <c r="E66" s="200" t="s">
        <v>163</v>
      </c>
      <c r="F66" s="201">
        <v>4</v>
      </c>
      <c r="G66" s="206">
        <v>131.88999999999999</v>
      </c>
      <c r="H66" s="206">
        <v>169.9</v>
      </c>
      <c r="I66" s="206">
        <v>679.6</v>
      </c>
      <c r="J66" s="213">
        <v>8.7150764885818072E-4</v>
      </c>
    </row>
    <row r="67" spans="1:10" ht="26.1" customHeight="1" x14ac:dyDescent="0.2">
      <c r="A67" s="199" t="s">
        <v>164</v>
      </c>
      <c r="B67" s="199" t="s">
        <v>165</v>
      </c>
      <c r="C67" s="199" t="s">
        <v>65</v>
      </c>
      <c r="D67" s="199" t="s">
        <v>166</v>
      </c>
      <c r="E67" s="200" t="s">
        <v>163</v>
      </c>
      <c r="F67" s="201">
        <v>4</v>
      </c>
      <c r="G67" s="206">
        <v>315.92</v>
      </c>
      <c r="H67" s="206">
        <v>406.96</v>
      </c>
      <c r="I67" s="206">
        <v>1627.84</v>
      </c>
      <c r="J67" s="213">
        <v>2.0875147308965581E-3</v>
      </c>
    </row>
    <row r="68" spans="1:10" ht="65.099999999999994" customHeight="1" x14ac:dyDescent="0.2">
      <c r="A68" s="199" t="s">
        <v>167</v>
      </c>
      <c r="B68" s="199" t="s">
        <v>168</v>
      </c>
      <c r="C68" s="199" t="s">
        <v>30</v>
      </c>
      <c r="D68" s="199" t="s">
        <v>169</v>
      </c>
      <c r="E68" s="200" t="s">
        <v>27</v>
      </c>
      <c r="F68" s="201">
        <v>1</v>
      </c>
      <c r="G68" s="206">
        <v>893.76</v>
      </c>
      <c r="H68" s="206">
        <v>1151.3399999999999</v>
      </c>
      <c r="I68" s="206">
        <v>1151.3399999999999</v>
      </c>
      <c r="J68" s="213">
        <v>1.4764591177698319E-3</v>
      </c>
    </row>
    <row r="69" spans="1:10" ht="26.1" customHeight="1" x14ac:dyDescent="0.2">
      <c r="A69" s="185" t="s">
        <v>170</v>
      </c>
      <c r="B69" s="185" t="s">
        <v>171</v>
      </c>
      <c r="C69" s="185" t="s">
        <v>25</v>
      </c>
      <c r="D69" s="185" t="s">
        <v>172</v>
      </c>
      <c r="E69" s="186" t="s">
        <v>27</v>
      </c>
      <c r="F69" s="184">
        <v>1</v>
      </c>
      <c r="G69" s="187">
        <v>1456.63</v>
      </c>
      <c r="H69" s="187">
        <v>1876.43</v>
      </c>
      <c r="I69" s="187">
        <v>1876.43</v>
      </c>
      <c r="J69" s="214">
        <v>2.4063023801456094E-3</v>
      </c>
    </row>
    <row r="70" spans="1:10" ht="24" customHeight="1" x14ac:dyDescent="0.2">
      <c r="A70" s="185" t="s">
        <v>173</v>
      </c>
      <c r="B70" s="185" t="s">
        <v>174</v>
      </c>
      <c r="C70" s="185" t="s">
        <v>25</v>
      </c>
      <c r="D70" s="185" t="s">
        <v>175</v>
      </c>
      <c r="E70" s="186" t="s">
        <v>27</v>
      </c>
      <c r="F70" s="184">
        <v>1</v>
      </c>
      <c r="G70" s="187">
        <v>699.5</v>
      </c>
      <c r="H70" s="187">
        <v>901.09</v>
      </c>
      <c r="I70" s="187">
        <v>901.09</v>
      </c>
      <c r="J70" s="214">
        <v>1.1555427123449353E-3</v>
      </c>
    </row>
    <row r="71" spans="1:10" ht="39" customHeight="1" x14ac:dyDescent="0.2">
      <c r="A71" s="185" t="s">
        <v>176</v>
      </c>
      <c r="B71" s="185" t="s">
        <v>177</v>
      </c>
      <c r="C71" s="185" t="s">
        <v>30</v>
      </c>
      <c r="D71" s="185" t="s">
        <v>178</v>
      </c>
      <c r="E71" s="186" t="s">
        <v>27</v>
      </c>
      <c r="F71" s="184">
        <v>3</v>
      </c>
      <c r="G71" s="187">
        <v>21.65</v>
      </c>
      <c r="H71" s="187">
        <v>27.88</v>
      </c>
      <c r="I71" s="187">
        <v>83.64</v>
      </c>
      <c r="J71" s="214">
        <v>1.0725853406488851E-4</v>
      </c>
    </row>
    <row r="72" spans="1:10" ht="39" customHeight="1" x14ac:dyDescent="0.2">
      <c r="A72" s="185" t="s">
        <v>179</v>
      </c>
      <c r="B72" s="185" t="s">
        <v>180</v>
      </c>
      <c r="C72" s="185" t="s">
        <v>30</v>
      </c>
      <c r="D72" s="185" t="s">
        <v>181</v>
      </c>
      <c r="E72" s="186" t="s">
        <v>27</v>
      </c>
      <c r="F72" s="184">
        <v>3</v>
      </c>
      <c r="G72" s="187">
        <v>9</v>
      </c>
      <c r="H72" s="187">
        <v>11.59</v>
      </c>
      <c r="I72" s="187">
        <v>34.770000000000003</v>
      </c>
      <c r="J72" s="214">
        <v>4.4588465201293327E-5</v>
      </c>
    </row>
    <row r="73" spans="1:10" ht="26.1" customHeight="1" x14ac:dyDescent="0.2">
      <c r="A73" s="199" t="s">
        <v>182</v>
      </c>
      <c r="B73" s="199" t="s">
        <v>183</v>
      </c>
      <c r="C73" s="199" t="s">
        <v>30</v>
      </c>
      <c r="D73" s="199" t="s">
        <v>184</v>
      </c>
      <c r="E73" s="200" t="s">
        <v>27</v>
      </c>
      <c r="F73" s="201">
        <v>2</v>
      </c>
      <c r="G73" s="206">
        <v>119.15</v>
      </c>
      <c r="H73" s="206">
        <v>153.47999999999999</v>
      </c>
      <c r="I73" s="206">
        <v>306.95999999999998</v>
      </c>
      <c r="J73" s="213">
        <v>3.9364035887802702E-4</v>
      </c>
    </row>
    <row r="74" spans="1:10" ht="24" customHeight="1" x14ac:dyDescent="0.2">
      <c r="A74" s="185" t="s">
        <v>185</v>
      </c>
      <c r="B74" s="185" t="s">
        <v>186</v>
      </c>
      <c r="C74" s="185" t="s">
        <v>25</v>
      </c>
      <c r="D74" s="185" t="s">
        <v>187</v>
      </c>
      <c r="E74" s="186" t="s">
        <v>27</v>
      </c>
      <c r="F74" s="184">
        <v>1</v>
      </c>
      <c r="G74" s="187">
        <v>318.89999999999998</v>
      </c>
      <c r="H74" s="187">
        <v>410.8</v>
      </c>
      <c r="I74" s="187">
        <v>410.8</v>
      </c>
      <c r="J74" s="214">
        <v>5.2680303435983025E-4</v>
      </c>
    </row>
    <row r="75" spans="1:10" ht="26.1" customHeight="1" x14ac:dyDescent="0.2">
      <c r="A75" s="185" t="s">
        <v>188</v>
      </c>
      <c r="B75" s="185" t="s">
        <v>189</v>
      </c>
      <c r="C75" s="185" t="s">
        <v>30</v>
      </c>
      <c r="D75" s="185" t="s">
        <v>190</v>
      </c>
      <c r="E75" s="186" t="s">
        <v>27</v>
      </c>
      <c r="F75" s="184">
        <v>2</v>
      </c>
      <c r="G75" s="187">
        <v>14.45</v>
      </c>
      <c r="H75" s="187">
        <v>18.61</v>
      </c>
      <c r="I75" s="187">
        <v>37.22</v>
      </c>
      <c r="J75" s="214">
        <v>4.773030413552308E-5</v>
      </c>
    </row>
    <row r="76" spans="1:10" ht="26.1" customHeight="1" x14ac:dyDescent="0.2">
      <c r="A76" s="199" t="s">
        <v>191</v>
      </c>
      <c r="B76" s="199" t="s">
        <v>192</v>
      </c>
      <c r="C76" s="199" t="s">
        <v>30</v>
      </c>
      <c r="D76" s="199" t="s">
        <v>193</v>
      </c>
      <c r="E76" s="200" t="s">
        <v>27</v>
      </c>
      <c r="F76" s="201">
        <v>2</v>
      </c>
      <c r="G76" s="206">
        <v>43.24</v>
      </c>
      <c r="H76" s="206">
        <v>55.7</v>
      </c>
      <c r="I76" s="206">
        <v>111.4</v>
      </c>
      <c r="J76" s="213">
        <v>1.4285749276456936E-4</v>
      </c>
    </row>
    <row r="77" spans="1:10" ht="24" customHeight="1" x14ac:dyDescent="0.2">
      <c r="A77" s="199" t="s">
        <v>194</v>
      </c>
      <c r="B77" s="199" t="s">
        <v>195</v>
      </c>
      <c r="C77" s="199" t="s">
        <v>25</v>
      </c>
      <c r="D77" s="199" t="s">
        <v>196</v>
      </c>
      <c r="E77" s="200" t="s">
        <v>41</v>
      </c>
      <c r="F77" s="201">
        <v>3.96</v>
      </c>
      <c r="G77" s="206">
        <v>466.1</v>
      </c>
      <c r="H77" s="206">
        <v>600.42999999999995</v>
      </c>
      <c r="I77" s="206">
        <v>2377.6999999999998</v>
      </c>
      <c r="J77" s="213">
        <v>3.0491226260890175E-3</v>
      </c>
    </row>
    <row r="78" spans="1:10" ht="24" customHeight="1" x14ac:dyDescent="0.2">
      <c r="A78" s="194" t="s">
        <v>197</v>
      </c>
      <c r="B78" s="194" t="s">
        <v>20</v>
      </c>
      <c r="C78" s="194"/>
      <c r="D78" s="194" t="s">
        <v>198</v>
      </c>
      <c r="E78" s="198"/>
      <c r="F78" s="195">
        <v>1</v>
      </c>
      <c r="G78" s="195" t="s">
        <v>22</v>
      </c>
      <c r="H78" s="202">
        <v>19803.849999999999</v>
      </c>
      <c r="I78" s="202">
        <v>19803.849999999999</v>
      </c>
      <c r="J78" s="203">
        <v>2.5396125296998355E-2</v>
      </c>
    </row>
    <row r="79" spans="1:10" ht="24" customHeight="1" x14ac:dyDescent="0.2">
      <c r="A79" s="199" t="s">
        <v>199</v>
      </c>
      <c r="B79" s="199" t="s">
        <v>161</v>
      </c>
      <c r="C79" s="199" t="s">
        <v>65</v>
      </c>
      <c r="D79" s="199" t="s">
        <v>162</v>
      </c>
      <c r="E79" s="200" t="s">
        <v>163</v>
      </c>
      <c r="F79" s="201">
        <v>16</v>
      </c>
      <c r="G79" s="206">
        <v>131.88999999999999</v>
      </c>
      <c r="H79" s="206">
        <v>169.9</v>
      </c>
      <c r="I79" s="206">
        <v>2718.4</v>
      </c>
      <c r="J79" s="213">
        <v>3.4860305954327229E-3</v>
      </c>
    </row>
    <row r="80" spans="1:10" ht="26.1" customHeight="1" x14ac:dyDescent="0.2">
      <c r="A80" s="199" t="s">
        <v>200</v>
      </c>
      <c r="B80" s="199" t="s">
        <v>165</v>
      </c>
      <c r="C80" s="199" t="s">
        <v>65</v>
      </c>
      <c r="D80" s="199" t="s">
        <v>166</v>
      </c>
      <c r="E80" s="200" t="s">
        <v>163</v>
      </c>
      <c r="F80" s="201">
        <v>9</v>
      </c>
      <c r="G80" s="206">
        <v>315.92</v>
      </c>
      <c r="H80" s="206">
        <v>406.96</v>
      </c>
      <c r="I80" s="206">
        <v>3662.64</v>
      </c>
      <c r="J80" s="213">
        <v>4.6969081445172554E-3</v>
      </c>
    </row>
    <row r="81" spans="1:10" ht="26.1" customHeight="1" x14ac:dyDescent="0.2">
      <c r="A81" s="199" t="s">
        <v>201</v>
      </c>
      <c r="B81" s="199" t="s">
        <v>202</v>
      </c>
      <c r="C81" s="199" t="s">
        <v>30</v>
      </c>
      <c r="D81" s="199" t="s">
        <v>203</v>
      </c>
      <c r="E81" s="200" t="s">
        <v>27</v>
      </c>
      <c r="F81" s="201">
        <v>8</v>
      </c>
      <c r="G81" s="206">
        <v>94.05</v>
      </c>
      <c r="H81" s="206">
        <v>121.15</v>
      </c>
      <c r="I81" s="206">
        <v>969.2</v>
      </c>
      <c r="J81" s="213">
        <v>1.2428858347165227E-3</v>
      </c>
    </row>
    <row r="82" spans="1:10" ht="26.1" customHeight="1" x14ac:dyDescent="0.2">
      <c r="A82" s="199" t="s">
        <v>204</v>
      </c>
      <c r="B82" s="199" t="s">
        <v>183</v>
      </c>
      <c r="C82" s="199" t="s">
        <v>30</v>
      </c>
      <c r="D82" s="199" t="s">
        <v>184</v>
      </c>
      <c r="E82" s="200" t="s">
        <v>27</v>
      </c>
      <c r="F82" s="201">
        <v>3</v>
      </c>
      <c r="G82" s="206">
        <v>119.15</v>
      </c>
      <c r="H82" s="206">
        <v>153.47999999999999</v>
      </c>
      <c r="I82" s="206">
        <v>460.44</v>
      </c>
      <c r="J82" s="213">
        <v>5.9046053831704047E-4</v>
      </c>
    </row>
    <row r="83" spans="1:10" ht="39" customHeight="1" x14ac:dyDescent="0.2">
      <c r="A83" s="199" t="s">
        <v>205</v>
      </c>
      <c r="B83" s="199" t="s">
        <v>206</v>
      </c>
      <c r="C83" s="199" t="s">
        <v>30</v>
      </c>
      <c r="D83" s="199" t="s">
        <v>207</v>
      </c>
      <c r="E83" s="200" t="s">
        <v>27</v>
      </c>
      <c r="F83" s="201">
        <v>5</v>
      </c>
      <c r="G83" s="206">
        <v>76.25</v>
      </c>
      <c r="H83" s="206">
        <v>98.22</v>
      </c>
      <c r="I83" s="206">
        <v>491.1</v>
      </c>
      <c r="J83" s="213">
        <v>6.297784084082586E-4</v>
      </c>
    </row>
    <row r="84" spans="1:10" ht="26.1" customHeight="1" x14ac:dyDescent="0.2">
      <c r="A84" s="199" t="s">
        <v>208</v>
      </c>
      <c r="B84" s="199" t="s">
        <v>209</v>
      </c>
      <c r="C84" s="199" t="s">
        <v>30</v>
      </c>
      <c r="D84" s="199" t="s">
        <v>210</v>
      </c>
      <c r="E84" s="200" t="s">
        <v>27</v>
      </c>
      <c r="F84" s="201">
        <v>5</v>
      </c>
      <c r="G84" s="206">
        <v>361.57</v>
      </c>
      <c r="H84" s="206">
        <v>465.77</v>
      </c>
      <c r="I84" s="206">
        <v>2328.85</v>
      </c>
      <c r="J84" s="213">
        <v>2.9864782048901915E-3</v>
      </c>
    </row>
    <row r="85" spans="1:10" ht="26.1" customHeight="1" x14ac:dyDescent="0.2">
      <c r="A85" s="199" t="s">
        <v>211</v>
      </c>
      <c r="B85" s="199" t="s">
        <v>212</v>
      </c>
      <c r="C85" s="199" t="s">
        <v>25</v>
      </c>
      <c r="D85" s="199" t="s">
        <v>213</v>
      </c>
      <c r="E85" s="200" t="s">
        <v>27</v>
      </c>
      <c r="F85" s="201">
        <v>4</v>
      </c>
      <c r="G85" s="206">
        <v>225.97</v>
      </c>
      <c r="H85" s="206">
        <v>291.08999999999997</v>
      </c>
      <c r="I85" s="206">
        <v>1164.3599999999999</v>
      </c>
      <c r="J85" s="213">
        <v>1.4931557475345958E-3</v>
      </c>
    </row>
    <row r="86" spans="1:10" ht="39" customHeight="1" x14ac:dyDescent="0.2">
      <c r="A86" s="199" t="s">
        <v>214</v>
      </c>
      <c r="B86" s="199" t="s">
        <v>215</v>
      </c>
      <c r="C86" s="199" t="s">
        <v>30</v>
      </c>
      <c r="D86" s="199" t="s">
        <v>216</v>
      </c>
      <c r="E86" s="200" t="s">
        <v>27</v>
      </c>
      <c r="F86" s="201">
        <v>4</v>
      </c>
      <c r="G86" s="206">
        <v>373.6</v>
      </c>
      <c r="H86" s="206">
        <v>481.27</v>
      </c>
      <c r="I86" s="206">
        <v>1925.08</v>
      </c>
      <c r="J86" s="213">
        <v>2.468690324696743E-3</v>
      </c>
    </row>
    <row r="87" spans="1:10" ht="26.1" customHeight="1" x14ac:dyDescent="0.2">
      <c r="A87" s="199" t="s">
        <v>217</v>
      </c>
      <c r="B87" s="199" t="s">
        <v>218</v>
      </c>
      <c r="C87" s="199" t="s">
        <v>30</v>
      </c>
      <c r="D87" s="199" t="s">
        <v>219</v>
      </c>
      <c r="E87" s="200" t="s">
        <v>27</v>
      </c>
      <c r="F87" s="201">
        <v>5</v>
      </c>
      <c r="G87" s="206">
        <v>70.099999999999994</v>
      </c>
      <c r="H87" s="206">
        <v>90.3</v>
      </c>
      <c r="I87" s="206">
        <v>451.5</v>
      </c>
      <c r="J87" s="213">
        <v>5.7899603216519805E-4</v>
      </c>
    </row>
    <row r="88" spans="1:10" ht="26.1" customHeight="1" x14ac:dyDescent="0.2">
      <c r="A88" s="199" t="s">
        <v>220</v>
      </c>
      <c r="B88" s="199" t="s">
        <v>221</v>
      </c>
      <c r="C88" s="199" t="s">
        <v>30</v>
      </c>
      <c r="D88" s="199" t="s">
        <v>222</v>
      </c>
      <c r="E88" s="200" t="s">
        <v>27</v>
      </c>
      <c r="F88" s="201">
        <v>4</v>
      </c>
      <c r="G88" s="206">
        <v>92.41</v>
      </c>
      <c r="H88" s="206">
        <v>119.04</v>
      </c>
      <c r="I88" s="206">
        <v>476.16</v>
      </c>
      <c r="J88" s="213">
        <v>6.1061960282564939E-4</v>
      </c>
    </row>
    <row r="89" spans="1:10" ht="26.1" customHeight="1" x14ac:dyDescent="0.2">
      <c r="A89" s="199" t="s">
        <v>223</v>
      </c>
      <c r="B89" s="199" t="s">
        <v>192</v>
      </c>
      <c r="C89" s="199" t="s">
        <v>30</v>
      </c>
      <c r="D89" s="199" t="s">
        <v>193</v>
      </c>
      <c r="E89" s="200" t="s">
        <v>27</v>
      </c>
      <c r="F89" s="201">
        <v>5</v>
      </c>
      <c r="G89" s="206">
        <v>43.24</v>
      </c>
      <c r="H89" s="206">
        <v>55.7</v>
      </c>
      <c r="I89" s="206">
        <v>278.5</v>
      </c>
      <c r="J89" s="213">
        <v>3.5714373191142337E-4</v>
      </c>
    </row>
    <row r="90" spans="1:10" ht="24" customHeight="1" x14ac:dyDescent="0.2">
      <c r="A90" s="199" t="s">
        <v>224</v>
      </c>
      <c r="B90" s="199" t="s">
        <v>195</v>
      </c>
      <c r="C90" s="199" t="s">
        <v>25</v>
      </c>
      <c r="D90" s="199" t="s">
        <v>196</v>
      </c>
      <c r="E90" s="200" t="s">
        <v>41</v>
      </c>
      <c r="F90" s="201">
        <v>3.73</v>
      </c>
      <c r="G90" s="206">
        <v>466.1</v>
      </c>
      <c r="H90" s="206">
        <v>600.42999999999995</v>
      </c>
      <c r="I90" s="206">
        <v>2239.6</v>
      </c>
      <c r="J90" s="213">
        <v>2.8720255008575363E-3</v>
      </c>
    </row>
    <row r="91" spans="1:10" ht="26.1" customHeight="1" x14ac:dyDescent="0.2">
      <c r="A91" s="199" t="s">
        <v>225</v>
      </c>
      <c r="B91" s="199" t="s">
        <v>226</v>
      </c>
      <c r="C91" s="199" t="s">
        <v>30</v>
      </c>
      <c r="D91" s="199" t="s">
        <v>227</v>
      </c>
      <c r="E91" s="200" t="s">
        <v>27</v>
      </c>
      <c r="F91" s="201">
        <v>8</v>
      </c>
      <c r="G91" s="206">
        <v>117.68</v>
      </c>
      <c r="H91" s="206">
        <v>151.59</v>
      </c>
      <c r="I91" s="206">
        <v>1212.72</v>
      </c>
      <c r="J91" s="213">
        <v>1.5551718009465757E-3</v>
      </c>
    </row>
    <row r="92" spans="1:10" ht="24" customHeight="1" x14ac:dyDescent="0.2">
      <c r="A92" s="199" t="s">
        <v>228</v>
      </c>
      <c r="B92" s="199" t="s">
        <v>229</v>
      </c>
      <c r="C92" s="199" t="s">
        <v>65</v>
      </c>
      <c r="D92" s="199" t="s">
        <v>230</v>
      </c>
      <c r="E92" s="200" t="s">
        <v>231</v>
      </c>
      <c r="F92" s="201">
        <v>5</v>
      </c>
      <c r="G92" s="206">
        <v>221.29</v>
      </c>
      <c r="H92" s="206">
        <v>285.06</v>
      </c>
      <c r="I92" s="206">
        <v>1425.3</v>
      </c>
      <c r="J92" s="213">
        <v>1.8277808297786418E-3</v>
      </c>
    </row>
    <row r="93" spans="1:10" ht="24" customHeight="1" x14ac:dyDescent="0.2">
      <c r="A93" s="194" t="s">
        <v>232</v>
      </c>
      <c r="B93" s="194" t="s">
        <v>20</v>
      </c>
      <c r="C93" s="194"/>
      <c r="D93" s="194" t="s">
        <v>233</v>
      </c>
      <c r="E93" s="198"/>
      <c r="F93" s="195">
        <v>1</v>
      </c>
      <c r="G93" s="195" t="s">
        <v>22</v>
      </c>
      <c r="H93" s="202">
        <v>6044.18</v>
      </c>
      <c r="I93" s="202">
        <v>6044.18</v>
      </c>
      <c r="J93" s="203">
        <v>7.7509551222419643E-3</v>
      </c>
    </row>
    <row r="94" spans="1:10" ht="26.1" customHeight="1" x14ac:dyDescent="0.2">
      <c r="A94" s="199" t="s">
        <v>234</v>
      </c>
      <c r="B94" s="199" t="s">
        <v>235</v>
      </c>
      <c r="C94" s="199" t="s">
        <v>30</v>
      </c>
      <c r="D94" s="199" t="s">
        <v>236</v>
      </c>
      <c r="E94" s="200" t="s">
        <v>86</v>
      </c>
      <c r="F94" s="201">
        <v>54</v>
      </c>
      <c r="G94" s="206">
        <v>68.650000000000006</v>
      </c>
      <c r="H94" s="206">
        <v>88.43</v>
      </c>
      <c r="I94" s="206">
        <v>4775.22</v>
      </c>
      <c r="J94" s="213">
        <v>6.1236620879643348E-3</v>
      </c>
    </row>
    <row r="95" spans="1:10" ht="51.95" customHeight="1" x14ac:dyDescent="0.2">
      <c r="A95" s="199" t="s">
        <v>237</v>
      </c>
      <c r="B95" s="199" t="s">
        <v>238</v>
      </c>
      <c r="C95" s="199" t="s">
        <v>30</v>
      </c>
      <c r="D95" s="199" t="s">
        <v>239</v>
      </c>
      <c r="E95" s="200" t="s">
        <v>27</v>
      </c>
      <c r="F95" s="201">
        <v>21</v>
      </c>
      <c r="G95" s="206">
        <v>30.82</v>
      </c>
      <c r="H95" s="206">
        <v>39.700000000000003</v>
      </c>
      <c r="I95" s="206">
        <v>833.7</v>
      </c>
      <c r="J95" s="213">
        <v>1.06912290590504E-3</v>
      </c>
    </row>
    <row r="96" spans="1:10" ht="51.95" customHeight="1" x14ac:dyDescent="0.2">
      <c r="A96" s="199" t="s">
        <v>240</v>
      </c>
      <c r="B96" s="199" t="s">
        <v>241</v>
      </c>
      <c r="C96" s="199" t="s">
        <v>30</v>
      </c>
      <c r="D96" s="199" t="s">
        <v>242</v>
      </c>
      <c r="E96" s="200" t="s">
        <v>27</v>
      </c>
      <c r="F96" s="201">
        <v>7</v>
      </c>
      <c r="G96" s="206">
        <v>48.27</v>
      </c>
      <c r="H96" s="206">
        <v>62.18</v>
      </c>
      <c r="I96" s="206">
        <v>435.26</v>
      </c>
      <c r="J96" s="213">
        <v>5.5817012837258934E-4</v>
      </c>
    </row>
    <row r="97" spans="1:10" ht="24" customHeight="1" x14ac:dyDescent="0.2">
      <c r="A97" s="194" t="s">
        <v>243</v>
      </c>
      <c r="B97" s="194" t="s">
        <v>20</v>
      </c>
      <c r="C97" s="194"/>
      <c r="D97" s="194" t="s">
        <v>244</v>
      </c>
      <c r="E97" s="198"/>
      <c r="F97" s="195">
        <v>1</v>
      </c>
      <c r="G97" s="195" t="s">
        <v>22</v>
      </c>
      <c r="H97" s="202">
        <v>35726.69</v>
      </c>
      <c r="I97" s="202">
        <v>35726.69</v>
      </c>
      <c r="J97" s="203">
        <v>4.5815308421696697E-2</v>
      </c>
    </row>
    <row r="98" spans="1:10" ht="24" customHeight="1" x14ac:dyDescent="0.2">
      <c r="A98" s="194" t="s">
        <v>245</v>
      </c>
      <c r="B98" s="194" t="s">
        <v>20</v>
      </c>
      <c r="C98" s="194"/>
      <c r="D98" s="194" t="s">
        <v>246</v>
      </c>
      <c r="E98" s="198"/>
      <c r="F98" s="195">
        <v>1</v>
      </c>
      <c r="G98" s="195" t="s">
        <v>22</v>
      </c>
      <c r="H98" s="202">
        <v>7765.12</v>
      </c>
      <c r="I98" s="202">
        <v>7765.12</v>
      </c>
      <c r="J98" s="203">
        <v>9.9578597326392525E-3</v>
      </c>
    </row>
    <row r="99" spans="1:10" ht="26.1" customHeight="1" x14ac:dyDescent="0.2">
      <c r="A99" s="199" t="s">
        <v>247</v>
      </c>
      <c r="B99" s="199" t="s">
        <v>248</v>
      </c>
      <c r="C99" s="199" t="s">
        <v>65</v>
      </c>
      <c r="D99" s="199" t="s">
        <v>249</v>
      </c>
      <c r="E99" s="200" t="s">
        <v>163</v>
      </c>
      <c r="F99" s="201">
        <v>9</v>
      </c>
      <c r="G99" s="206">
        <v>337.48</v>
      </c>
      <c r="H99" s="206">
        <v>434.74</v>
      </c>
      <c r="I99" s="206">
        <v>3912.66</v>
      </c>
      <c r="J99" s="213">
        <v>5.0175296017973062E-3</v>
      </c>
    </row>
    <row r="100" spans="1:10" ht="26.1" customHeight="1" x14ac:dyDescent="0.2">
      <c r="A100" s="199" t="s">
        <v>250</v>
      </c>
      <c r="B100" s="199" t="s">
        <v>251</v>
      </c>
      <c r="C100" s="199" t="s">
        <v>30</v>
      </c>
      <c r="D100" s="199" t="s">
        <v>252</v>
      </c>
      <c r="E100" s="200" t="s">
        <v>27</v>
      </c>
      <c r="F100" s="201">
        <v>1</v>
      </c>
      <c r="G100" s="206">
        <v>186.16</v>
      </c>
      <c r="H100" s="206">
        <v>239.81</v>
      </c>
      <c r="I100" s="206">
        <v>239.81</v>
      </c>
      <c r="J100" s="213">
        <v>3.0752832441536247E-4</v>
      </c>
    </row>
    <row r="101" spans="1:10" ht="39" customHeight="1" x14ac:dyDescent="0.2">
      <c r="A101" s="185" t="s">
        <v>253</v>
      </c>
      <c r="B101" s="185" t="s">
        <v>254</v>
      </c>
      <c r="C101" s="185" t="s">
        <v>30</v>
      </c>
      <c r="D101" s="185" t="s">
        <v>255</v>
      </c>
      <c r="E101" s="186" t="s">
        <v>27</v>
      </c>
      <c r="F101" s="184">
        <v>6</v>
      </c>
      <c r="G101" s="187">
        <v>16.829999999999998</v>
      </c>
      <c r="H101" s="187">
        <v>21.68</v>
      </c>
      <c r="I101" s="187">
        <v>130.08000000000001</v>
      </c>
      <c r="J101" s="214">
        <v>1.6681241165902318E-4</v>
      </c>
    </row>
    <row r="102" spans="1:10" ht="39" customHeight="1" x14ac:dyDescent="0.2">
      <c r="A102" s="185" t="s">
        <v>256</v>
      </c>
      <c r="B102" s="185" t="s">
        <v>257</v>
      </c>
      <c r="C102" s="185" t="s">
        <v>30</v>
      </c>
      <c r="D102" s="185" t="s">
        <v>258</v>
      </c>
      <c r="E102" s="186" t="s">
        <v>27</v>
      </c>
      <c r="F102" s="184">
        <v>3</v>
      </c>
      <c r="G102" s="187">
        <v>13.66</v>
      </c>
      <c r="H102" s="187">
        <v>17.59</v>
      </c>
      <c r="I102" s="187">
        <v>52.77</v>
      </c>
      <c r="J102" s="214">
        <v>6.7671363493593579E-5</v>
      </c>
    </row>
    <row r="103" spans="1:10" ht="39" customHeight="1" x14ac:dyDescent="0.2">
      <c r="A103" s="199" t="s">
        <v>259</v>
      </c>
      <c r="B103" s="199" t="s">
        <v>260</v>
      </c>
      <c r="C103" s="199" t="s">
        <v>30</v>
      </c>
      <c r="D103" s="199" t="s">
        <v>261</v>
      </c>
      <c r="E103" s="200" t="s">
        <v>27</v>
      </c>
      <c r="F103" s="201">
        <v>1</v>
      </c>
      <c r="G103" s="206">
        <v>218.12</v>
      </c>
      <c r="H103" s="206">
        <v>280.98</v>
      </c>
      <c r="I103" s="206">
        <v>280.98</v>
      </c>
      <c r="J103" s="213">
        <v>3.6032404234280697E-4</v>
      </c>
    </row>
    <row r="104" spans="1:10" ht="26.1" customHeight="1" x14ac:dyDescent="0.2">
      <c r="A104" s="185" t="s">
        <v>262</v>
      </c>
      <c r="B104" s="185" t="s">
        <v>263</v>
      </c>
      <c r="C104" s="185" t="s">
        <v>30</v>
      </c>
      <c r="D104" s="185" t="s">
        <v>264</v>
      </c>
      <c r="E104" s="186" t="s">
        <v>27</v>
      </c>
      <c r="F104" s="184">
        <v>1</v>
      </c>
      <c r="G104" s="187">
        <v>15.02</v>
      </c>
      <c r="H104" s="187">
        <v>19.34</v>
      </c>
      <c r="I104" s="187">
        <v>19.34</v>
      </c>
      <c r="J104" s="214">
        <v>2.4801291831838163E-5</v>
      </c>
    </row>
    <row r="105" spans="1:10" ht="51.95" customHeight="1" x14ac:dyDescent="0.2">
      <c r="A105" s="185" t="s">
        <v>265</v>
      </c>
      <c r="B105" s="185" t="s">
        <v>266</v>
      </c>
      <c r="C105" s="185" t="s">
        <v>30</v>
      </c>
      <c r="D105" s="185" t="s">
        <v>267</v>
      </c>
      <c r="E105" s="186" t="s">
        <v>86</v>
      </c>
      <c r="F105" s="184">
        <v>50</v>
      </c>
      <c r="G105" s="187">
        <v>11.26</v>
      </c>
      <c r="H105" s="187">
        <v>14.5</v>
      </c>
      <c r="I105" s="187">
        <v>725</v>
      </c>
      <c r="J105" s="214">
        <v>9.297278478843158E-4</v>
      </c>
    </row>
    <row r="106" spans="1:10" ht="51.95" customHeight="1" x14ac:dyDescent="0.2">
      <c r="A106" s="185" t="s">
        <v>268</v>
      </c>
      <c r="B106" s="185" t="s">
        <v>269</v>
      </c>
      <c r="C106" s="185" t="s">
        <v>30</v>
      </c>
      <c r="D106" s="185" t="s">
        <v>270</v>
      </c>
      <c r="E106" s="186" t="s">
        <v>86</v>
      </c>
      <c r="F106" s="184">
        <v>50</v>
      </c>
      <c r="G106" s="187">
        <v>4.72</v>
      </c>
      <c r="H106" s="187">
        <v>6.08</v>
      </c>
      <c r="I106" s="187">
        <v>304</v>
      </c>
      <c r="J106" s="214">
        <v>3.8984450449218206E-4</v>
      </c>
    </row>
    <row r="107" spans="1:10" ht="51.95" customHeight="1" x14ac:dyDescent="0.2">
      <c r="A107" s="185" t="s">
        <v>271</v>
      </c>
      <c r="B107" s="185" t="s">
        <v>272</v>
      </c>
      <c r="C107" s="185" t="s">
        <v>30</v>
      </c>
      <c r="D107" s="185" t="s">
        <v>273</v>
      </c>
      <c r="E107" s="186" t="s">
        <v>86</v>
      </c>
      <c r="F107" s="184">
        <v>50</v>
      </c>
      <c r="G107" s="187">
        <v>6.87</v>
      </c>
      <c r="H107" s="187">
        <v>8.84</v>
      </c>
      <c r="I107" s="187">
        <v>442</v>
      </c>
      <c r="J107" s="214">
        <v>5.6681339139981739E-4</v>
      </c>
    </row>
    <row r="108" spans="1:10" ht="51.95" customHeight="1" x14ac:dyDescent="0.2">
      <c r="A108" s="185" t="s">
        <v>274</v>
      </c>
      <c r="B108" s="185" t="s">
        <v>275</v>
      </c>
      <c r="C108" s="185" t="s">
        <v>30</v>
      </c>
      <c r="D108" s="185" t="s">
        <v>276</v>
      </c>
      <c r="E108" s="186" t="s">
        <v>86</v>
      </c>
      <c r="F108" s="184">
        <v>50</v>
      </c>
      <c r="G108" s="187">
        <v>17.940000000000001</v>
      </c>
      <c r="H108" s="187">
        <v>23.11</v>
      </c>
      <c r="I108" s="187">
        <v>1155.5</v>
      </c>
      <c r="J108" s="214">
        <v>1.4817938320418303E-3</v>
      </c>
    </row>
    <row r="109" spans="1:10" ht="26.1" customHeight="1" x14ac:dyDescent="0.2">
      <c r="A109" s="199" t="s">
        <v>277</v>
      </c>
      <c r="B109" s="199" t="s">
        <v>278</v>
      </c>
      <c r="C109" s="199" t="s">
        <v>30</v>
      </c>
      <c r="D109" s="199" t="s">
        <v>279</v>
      </c>
      <c r="E109" s="200" t="s">
        <v>27</v>
      </c>
      <c r="F109" s="201">
        <v>1</v>
      </c>
      <c r="G109" s="206">
        <v>64.33</v>
      </c>
      <c r="H109" s="206">
        <v>82.86</v>
      </c>
      <c r="I109" s="206">
        <v>82.86</v>
      </c>
      <c r="J109" s="213">
        <v>1.0625827513888884E-4</v>
      </c>
    </row>
    <row r="110" spans="1:10" ht="26.1" customHeight="1" x14ac:dyDescent="0.2">
      <c r="A110" s="199" t="s">
        <v>280</v>
      </c>
      <c r="B110" s="199" t="s">
        <v>281</v>
      </c>
      <c r="C110" s="199" t="s">
        <v>30</v>
      </c>
      <c r="D110" s="199" t="s">
        <v>282</v>
      </c>
      <c r="E110" s="200" t="s">
        <v>27</v>
      </c>
      <c r="F110" s="201">
        <v>3</v>
      </c>
      <c r="G110" s="206">
        <v>54.06</v>
      </c>
      <c r="H110" s="206">
        <v>69.64</v>
      </c>
      <c r="I110" s="206">
        <v>208.92</v>
      </c>
      <c r="J110" s="213">
        <v>2.6791550617929826E-4</v>
      </c>
    </row>
    <row r="111" spans="1:10" ht="39" customHeight="1" x14ac:dyDescent="0.2">
      <c r="A111" s="199" t="s">
        <v>283</v>
      </c>
      <c r="B111" s="199" t="s">
        <v>284</v>
      </c>
      <c r="C111" s="199" t="s">
        <v>30</v>
      </c>
      <c r="D111" s="199" t="s">
        <v>285</v>
      </c>
      <c r="E111" s="200" t="s">
        <v>27</v>
      </c>
      <c r="F111" s="201">
        <v>4</v>
      </c>
      <c r="G111" s="206">
        <v>33.9</v>
      </c>
      <c r="H111" s="206">
        <v>43.66</v>
      </c>
      <c r="I111" s="206">
        <v>174.64</v>
      </c>
      <c r="J111" s="213">
        <v>2.239554087648509E-4</v>
      </c>
    </row>
    <row r="112" spans="1:10" ht="26.1" customHeight="1" x14ac:dyDescent="0.2">
      <c r="A112" s="199" t="s">
        <v>286</v>
      </c>
      <c r="B112" s="199" t="s">
        <v>287</v>
      </c>
      <c r="C112" s="199" t="s">
        <v>30</v>
      </c>
      <c r="D112" s="199" t="s">
        <v>288</v>
      </c>
      <c r="E112" s="200" t="s">
        <v>27</v>
      </c>
      <c r="F112" s="201">
        <v>4</v>
      </c>
      <c r="G112" s="206">
        <v>7.1</v>
      </c>
      <c r="H112" s="206">
        <v>9.14</v>
      </c>
      <c r="I112" s="206">
        <v>36.56</v>
      </c>
      <c r="J112" s="213">
        <v>4.6883931198138738E-5</v>
      </c>
    </row>
    <row r="113" spans="1:10" ht="24" customHeight="1" x14ac:dyDescent="0.2">
      <c r="A113" s="194" t="s">
        <v>289</v>
      </c>
      <c r="B113" s="194" t="s">
        <v>20</v>
      </c>
      <c r="C113" s="194"/>
      <c r="D113" s="194" t="s">
        <v>290</v>
      </c>
      <c r="E113" s="198"/>
      <c r="F113" s="195">
        <v>1</v>
      </c>
      <c r="G113" s="195" t="s">
        <v>22</v>
      </c>
      <c r="H113" s="202">
        <v>7843.24</v>
      </c>
      <c r="I113" s="202">
        <v>7843.24</v>
      </c>
      <c r="J113" s="203">
        <v>1.0058039511227836E-2</v>
      </c>
    </row>
    <row r="114" spans="1:10" ht="26.1" customHeight="1" x14ac:dyDescent="0.2">
      <c r="A114" s="199" t="s">
        <v>291</v>
      </c>
      <c r="B114" s="199" t="s">
        <v>248</v>
      </c>
      <c r="C114" s="199" t="s">
        <v>65</v>
      </c>
      <c r="D114" s="199" t="s">
        <v>249</v>
      </c>
      <c r="E114" s="200" t="s">
        <v>163</v>
      </c>
      <c r="F114" s="201">
        <v>10</v>
      </c>
      <c r="G114" s="206">
        <v>337.48</v>
      </c>
      <c r="H114" s="206">
        <v>434.74</v>
      </c>
      <c r="I114" s="206">
        <v>4347.3999999999996</v>
      </c>
      <c r="J114" s="213">
        <v>5.575032890885896E-3</v>
      </c>
    </row>
    <row r="115" spans="1:10" ht="24" customHeight="1" x14ac:dyDescent="0.2">
      <c r="A115" s="199" t="s">
        <v>292</v>
      </c>
      <c r="B115" s="199" t="s">
        <v>293</v>
      </c>
      <c r="C115" s="199" t="s">
        <v>65</v>
      </c>
      <c r="D115" s="199" t="s">
        <v>294</v>
      </c>
      <c r="E115" s="200" t="s">
        <v>163</v>
      </c>
      <c r="F115" s="201">
        <v>2</v>
      </c>
      <c r="G115" s="206">
        <v>284.42</v>
      </c>
      <c r="H115" s="206">
        <v>366.38</v>
      </c>
      <c r="I115" s="206">
        <v>732.76</v>
      </c>
      <c r="J115" s="213">
        <v>9.3967914181477413E-4</v>
      </c>
    </row>
    <row r="116" spans="1:10" ht="24" customHeight="1" x14ac:dyDescent="0.2">
      <c r="A116" s="199" t="s">
        <v>295</v>
      </c>
      <c r="B116" s="199" t="s">
        <v>296</v>
      </c>
      <c r="C116" s="199" t="s">
        <v>25</v>
      </c>
      <c r="D116" s="199" t="s">
        <v>297</v>
      </c>
      <c r="E116" s="200" t="s">
        <v>27</v>
      </c>
      <c r="F116" s="201">
        <v>2</v>
      </c>
      <c r="G116" s="206">
        <v>190.9</v>
      </c>
      <c r="H116" s="206">
        <v>245.91</v>
      </c>
      <c r="I116" s="206">
        <v>491.82</v>
      </c>
      <c r="J116" s="213">
        <v>6.3070172433995065E-4</v>
      </c>
    </row>
    <row r="117" spans="1:10" ht="26.1" customHeight="1" x14ac:dyDescent="0.2">
      <c r="A117" s="199" t="s">
        <v>298</v>
      </c>
      <c r="B117" s="199" t="s">
        <v>251</v>
      </c>
      <c r="C117" s="199" t="s">
        <v>30</v>
      </c>
      <c r="D117" s="199" t="s">
        <v>252</v>
      </c>
      <c r="E117" s="200" t="s">
        <v>27</v>
      </c>
      <c r="F117" s="201">
        <v>1</v>
      </c>
      <c r="G117" s="206">
        <v>186.16</v>
      </c>
      <c r="H117" s="206">
        <v>239.81</v>
      </c>
      <c r="I117" s="206">
        <v>239.81</v>
      </c>
      <c r="J117" s="213">
        <v>3.0752832441536247E-4</v>
      </c>
    </row>
    <row r="118" spans="1:10" ht="39" customHeight="1" x14ac:dyDescent="0.2">
      <c r="A118" s="185" t="s">
        <v>299</v>
      </c>
      <c r="B118" s="185" t="s">
        <v>254</v>
      </c>
      <c r="C118" s="185" t="s">
        <v>30</v>
      </c>
      <c r="D118" s="185" t="s">
        <v>255</v>
      </c>
      <c r="E118" s="186" t="s">
        <v>27</v>
      </c>
      <c r="F118" s="184">
        <v>10</v>
      </c>
      <c r="G118" s="187">
        <v>16.829999999999998</v>
      </c>
      <c r="H118" s="187">
        <v>21.68</v>
      </c>
      <c r="I118" s="187">
        <v>216.8</v>
      </c>
      <c r="J118" s="214">
        <v>2.7802068609837193E-4</v>
      </c>
    </row>
    <row r="119" spans="1:10" ht="39" customHeight="1" x14ac:dyDescent="0.2">
      <c r="A119" s="185" t="s">
        <v>300</v>
      </c>
      <c r="B119" s="185" t="s">
        <v>257</v>
      </c>
      <c r="C119" s="185" t="s">
        <v>30</v>
      </c>
      <c r="D119" s="185" t="s">
        <v>258</v>
      </c>
      <c r="E119" s="186" t="s">
        <v>27</v>
      </c>
      <c r="F119" s="184">
        <v>3</v>
      </c>
      <c r="G119" s="187">
        <v>13.66</v>
      </c>
      <c r="H119" s="187">
        <v>17.59</v>
      </c>
      <c r="I119" s="187">
        <v>52.77</v>
      </c>
      <c r="J119" s="214">
        <v>6.7671363493593579E-5</v>
      </c>
    </row>
    <row r="120" spans="1:10" ht="51.95" customHeight="1" x14ac:dyDescent="0.2">
      <c r="A120" s="185" t="s">
        <v>301</v>
      </c>
      <c r="B120" s="185" t="s">
        <v>266</v>
      </c>
      <c r="C120" s="185" t="s">
        <v>30</v>
      </c>
      <c r="D120" s="185" t="s">
        <v>267</v>
      </c>
      <c r="E120" s="186" t="s">
        <v>86</v>
      </c>
      <c r="F120" s="184">
        <v>50</v>
      </c>
      <c r="G120" s="187">
        <v>11.26</v>
      </c>
      <c r="H120" s="187">
        <v>14.5</v>
      </c>
      <c r="I120" s="187">
        <v>725</v>
      </c>
      <c r="J120" s="214">
        <v>9.297278478843158E-4</v>
      </c>
    </row>
    <row r="121" spans="1:10" ht="26.1" customHeight="1" x14ac:dyDescent="0.2">
      <c r="A121" s="199" t="s">
        <v>302</v>
      </c>
      <c r="B121" s="199" t="s">
        <v>281</v>
      </c>
      <c r="C121" s="199" t="s">
        <v>30</v>
      </c>
      <c r="D121" s="199" t="s">
        <v>282</v>
      </c>
      <c r="E121" s="200" t="s">
        <v>27</v>
      </c>
      <c r="F121" s="201">
        <v>4</v>
      </c>
      <c r="G121" s="206">
        <v>54.06</v>
      </c>
      <c r="H121" s="206">
        <v>69.64</v>
      </c>
      <c r="I121" s="206">
        <v>278.56</v>
      </c>
      <c r="J121" s="213">
        <v>3.5722067490573107E-4</v>
      </c>
    </row>
    <row r="122" spans="1:10" ht="26.1" customHeight="1" x14ac:dyDescent="0.2">
      <c r="A122" s="199" t="s">
        <v>303</v>
      </c>
      <c r="B122" s="199" t="s">
        <v>304</v>
      </c>
      <c r="C122" s="199" t="s">
        <v>30</v>
      </c>
      <c r="D122" s="199" t="s">
        <v>305</v>
      </c>
      <c r="E122" s="200" t="s">
        <v>27</v>
      </c>
      <c r="F122" s="201">
        <v>2</v>
      </c>
      <c r="G122" s="206">
        <v>55.83</v>
      </c>
      <c r="H122" s="206">
        <v>71.92</v>
      </c>
      <c r="I122" s="206">
        <v>143.84</v>
      </c>
      <c r="J122" s="213">
        <v>1.8445800502024824E-4</v>
      </c>
    </row>
    <row r="123" spans="1:10" ht="26.1" customHeight="1" x14ac:dyDescent="0.2">
      <c r="A123" s="199" t="s">
        <v>306</v>
      </c>
      <c r="B123" s="199" t="s">
        <v>307</v>
      </c>
      <c r="C123" s="199" t="s">
        <v>30</v>
      </c>
      <c r="D123" s="199" t="s">
        <v>308</v>
      </c>
      <c r="E123" s="200" t="s">
        <v>27</v>
      </c>
      <c r="F123" s="201">
        <v>1</v>
      </c>
      <c r="G123" s="206">
        <v>149.11000000000001</v>
      </c>
      <c r="H123" s="206">
        <v>192.08</v>
      </c>
      <c r="I123" s="206">
        <v>192.08</v>
      </c>
      <c r="J123" s="213">
        <v>2.4632017244361295E-4</v>
      </c>
    </row>
    <row r="124" spans="1:10" ht="39" customHeight="1" x14ac:dyDescent="0.2">
      <c r="A124" s="199" t="s">
        <v>309</v>
      </c>
      <c r="B124" s="199" t="s">
        <v>284</v>
      </c>
      <c r="C124" s="199" t="s">
        <v>30</v>
      </c>
      <c r="D124" s="199" t="s">
        <v>285</v>
      </c>
      <c r="E124" s="200" t="s">
        <v>27</v>
      </c>
      <c r="F124" s="201">
        <v>8</v>
      </c>
      <c r="G124" s="206">
        <v>33.9</v>
      </c>
      <c r="H124" s="206">
        <v>43.66</v>
      </c>
      <c r="I124" s="206">
        <v>349.28</v>
      </c>
      <c r="J124" s="213">
        <v>4.479108175297018E-4</v>
      </c>
    </row>
    <row r="125" spans="1:10" ht="26.1" customHeight="1" x14ac:dyDescent="0.2">
      <c r="A125" s="199" t="s">
        <v>310</v>
      </c>
      <c r="B125" s="199" t="s">
        <v>287</v>
      </c>
      <c r="C125" s="199" t="s">
        <v>30</v>
      </c>
      <c r="D125" s="199" t="s">
        <v>288</v>
      </c>
      <c r="E125" s="200" t="s">
        <v>27</v>
      </c>
      <c r="F125" s="201">
        <v>8</v>
      </c>
      <c r="G125" s="206">
        <v>7.1</v>
      </c>
      <c r="H125" s="206">
        <v>9.14</v>
      </c>
      <c r="I125" s="206">
        <v>73.12</v>
      </c>
      <c r="J125" s="213">
        <v>9.3767862396277476E-5</v>
      </c>
    </row>
    <row r="126" spans="1:10" ht="24" customHeight="1" x14ac:dyDescent="0.2">
      <c r="A126" s="194" t="s">
        <v>311</v>
      </c>
      <c r="B126" s="194" t="s">
        <v>20</v>
      </c>
      <c r="C126" s="194"/>
      <c r="D126" s="194" t="s">
        <v>312</v>
      </c>
      <c r="E126" s="198"/>
      <c r="F126" s="195">
        <v>1</v>
      </c>
      <c r="G126" s="195" t="s">
        <v>22</v>
      </c>
      <c r="H126" s="202">
        <v>6715.63</v>
      </c>
      <c r="I126" s="202">
        <v>6715.63</v>
      </c>
      <c r="J126" s="203">
        <v>8.6120113477066856E-3</v>
      </c>
    </row>
    <row r="127" spans="1:10" ht="26.1" customHeight="1" x14ac:dyDescent="0.2">
      <c r="A127" s="199" t="s">
        <v>313</v>
      </c>
      <c r="B127" s="199" t="s">
        <v>248</v>
      </c>
      <c r="C127" s="199" t="s">
        <v>65</v>
      </c>
      <c r="D127" s="199" t="s">
        <v>249</v>
      </c>
      <c r="E127" s="200" t="s">
        <v>163</v>
      </c>
      <c r="F127" s="201">
        <v>3</v>
      </c>
      <c r="G127" s="206">
        <v>337.48</v>
      </c>
      <c r="H127" s="206">
        <v>434.74</v>
      </c>
      <c r="I127" s="206">
        <v>1304.22</v>
      </c>
      <c r="J127" s="213">
        <v>1.6725098672657687E-3</v>
      </c>
    </row>
    <row r="128" spans="1:10" ht="51.95" customHeight="1" x14ac:dyDescent="0.2">
      <c r="A128" s="199" t="s">
        <v>314</v>
      </c>
      <c r="B128" s="199" t="s">
        <v>315</v>
      </c>
      <c r="C128" s="199" t="s">
        <v>30</v>
      </c>
      <c r="D128" s="199" t="s">
        <v>316</v>
      </c>
      <c r="E128" s="200" t="s">
        <v>27</v>
      </c>
      <c r="F128" s="201">
        <v>8</v>
      </c>
      <c r="G128" s="206">
        <v>364.2</v>
      </c>
      <c r="H128" s="206">
        <v>469.16</v>
      </c>
      <c r="I128" s="206">
        <v>3753.28</v>
      </c>
      <c r="J128" s="213">
        <v>4.8131433612513723E-3</v>
      </c>
    </row>
    <row r="129" spans="1:10" ht="26.1" customHeight="1" x14ac:dyDescent="0.2">
      <c r="A129" s="199" t="s">
        <v>317</v>
      </c>
      <c r="B129" s="199" t="s">
        <v>251</v>
      </c>
      <c r="C129" s="199" t="s">
        <v>30</v>
      </c>
      <c r="D129" s="199" t="s">
        <v>252</v>
      </c>
      <c r="E129" s="200" t="s">
        <v>27</v>
      </c>
      <c r="F129" s="201">
        <v>2</v>
      </c>
      <c r="G129" s="206">
        <v>186.16</v>
      </c>
      <c r="H129" s="206">
        <v>239.81</v>
      </c>
      <c r="I129" s="206">
        <v>479.62</v>
      </c>
      <c r="J129" s="213">
        <v>6.1505664883072493E-4</v>
      </c>
    </row>
    <row r="130" spans="1:10" ht="39" customHeight="1" x14ac:dyDescent="0.2">
      <c r="A130" s="185" t="s">
        <v>318</v>
      </c>
      <c r="B130" s="185" t="s">
        <v>257</v>
      </c>
      <c r="C130" s="185" t="s">
        <v>30</v>
      </c>
      <c r="D130" s="185" t="s">
        <v>258</v>
      </c>
      <c r="E130" s="186" t="s">
        <v>27</v>
      </c>
      <c r="F130" s="184">
        <v>3</v>
      </c>
      <c r="G130" s="187">
        <v>13.66</v>
      </c>
      <c r="H130" s="187">
        <v>17.59</v>
      </c>
      <c r="I130" s="187">
        <v>52.77</v>
      </c>
      <c r="J130" s="214">
        <v>6.7671363493593579E-5</v>
      </c>
    </row>
    <row r="131" spans="1:10" ht="26.1" customHeight="1" x14ac:dyDescent="0.2">
      <c r="A131" s="199" t="s">
        <v>319</v>
      </c>
      <c r="B131" s="199" t="s">
        <v>304</v>
      </c>
      <c r="C131" s="199" t="s">
        <v>30</v>
      </c>
      <c r="D131" s="199" t="s">
        <v>305</v>
      </c>
      <c r="E131" s="200" t="s">
        <v>27</v>
      </c>
      <c r="F131" s="201">
        <v>8</v>
      </c>
      <c r="G131" s="206">
        <v>55.83</v>
      </c>
      <c r="H131" s="206">
        <v>71.92</v>
      </c>
      <c r="I131" s="206">
        <v>575.36</v>
      </c>
      <c r="J131" s="213">
        <v>7.3783202008099297E-4</v>
      </c>
    </row>
    <row r="132" spans="1:10" ht="26.1" customHeight="1" x14ac:dyDescent="0.2">
      <c r="A132" s="199" t="s">
        <v>320</v>
      </c>
      <c r="B132" s="199" t="s">
        <v>321</v>
      </c>
      <c r="C132" s="199" t="s">
        <v>30</v>
      </c>
      <c r="D132" s="199" t="s">
        <v>322</v>
      </c>
      <c r="E132" s="200" t="s">
        <v>27</v>
      </c>
      <c r="F132" s="201">
        <v>2</v>
      </c>
      <c r="G132" s="206">
        <v>70.17</v>
      </c>
      <c r="H132" s="206">
        <v>90.39</v>
      </c>
      <c r="I132" s="206">
        <v>180.78</v>
      </c>
      <c r="J132" s="213">
        <v>2.3182924184900222E-4</v>
      </c>
    </row>
    <row r="133" spans="1:10" ht="39" customHeight="1" x14ac:dyDescent="0.2">
      <c r="A133" s="199" t="s">
        <v>323</v>
      </c>
      <c r="B133" s="199" t="s">
        <v>284</v>
      </c>
      <c r="C133" s="199" t="s">
        <v>30</v>
      </c>
      <c r="D133" s="199" t="s">
        <v>285</v>
      </c>
      <c r="E133" s="200" t="s">
        <v>27</v>
      </c>
      <c r="F133" s="201">
        <v>7</v>
      </c>
      <c r="G133" s="206">
        <v>33.9</v>
      </c>
      <c r="H133" s="206">
        <v>43.66</v>
      </c>
      <c r="I133" s="206">
        <v>305.62</v>
      </c>
      <c r="J133" s="213">
        <v>3.9192196533848909E-4</v>
      </c>
    </row>
    <row r="134" spans="1:10" ht="26.1" customHeight="1" x14ac:dyDescent="0.2">
      <c r="A134" s="199" t="s">
        <v>324</v>
      </c>
      <c r="B134" s="199" t="s">
        <v>287</v>
      </c>
      <c r="C134" s="199" t="s">
        <v>30</v>
      </c>
      <c r="D134" s="199" t="s">
        <v>288</v>
      </c>
      <c r="E134" s="200" t="s">
        <v>27</v>
      </c>
      <c r="F134" s="201">
        <v>7</v>
      </c>
      <c r="G134" s="206">
        <v>7.1</v>
      </c>
      <c r="H134" s="206">
        <v>9.14</v>
      </c>
      <c r="I134" s="206">
        <v>63.98</v>
      </c>
      <c r="J134" s="213">
        <v>8.2046879596742793E-5</v>
      </c>
    </row>
    <row r="135" spans="1:10" ht="24" customHeight="1" x14ac:dyDescent="0.2">
      <c r="A135" s="194" t="s">
        <v>325</v>
      </c>
      <c r="B135" s="194" t="s">
        <v>20</v>
      </c>
      <c r="C135" s="194"/>
      <c r="D135" s="194" t="s">
        <v>326</v>
      </c>
      <c r="E135" s="198"/>
      <c r="F135" s="195">
        <v>1</v>
      </c>
      <c r="G135" s="195" t="s">
        <v>22</v>
      </c>
      <c r="H135" s="202">
        <v>13402.7</v>
      </c>
      <c r="I135" s="202">
        <v>13402.7</v>
      </c>
      <c r="J135" s="203">
        <v>1.7187397830122922E-2</v>
      </c>
    </row>
    <row r="136" spans="1:10" ht="26.1" customHeight="1" x14ac:dyDescent="0.2">
      <c r="A136" s="199" t="s">
        <v>327</v>
      </c>
      <c r="B136" s="199" t="s">
        <v>248</v>
      </c>
      <c r="C136" s="199" t="s">
        <v>65</v>
      </c>
      <c r="D136" s="199" t="s">
        <v>249</v>
      </c>
      <c r="E136" s="200" t="s">
        <v>163</v>
      </c>
      <c r="F136" s="201">
        <v>17</v>
      </c>
      <c r="G136" s="206">
        <v>337.48</v>
      </c>
      <c r="H136" s="206">
        <v>434.74</v>
      </c>
      <c r="I136" s="206">
        <v>7390.58</v>
      </c>
      <c r="J136" s="213">
        <v>9.4775559145060233E-3</v>
      </c>
    </row>
    <row r="137" spans="1:10" ht="24" customHeight="1" x14ac:dyDescent="0.2">
      <c r="A137" s="199" t="s">
        <v>328</v>
      </c>
      <c r="B137" s="199" t="s">
        <v>296</v>
      </c>
      <c r="C137" s="199" t="s">
        <v>25</v>
      </c>
      <c r="D137" s="199" t="s">
        <v>297</v>
      </c>
      <c r="E137" s="200" t="s">
        <v>27</v>
      </c>
      <c r="F137" s="201">
        <v>3</v>
      </c>
      <c r="G137" s="206">
        <v>190.9</v>
      </c>
      <c r="H137" s="206">
        <v>245.91</v>
      </c>
      <c r="I137" s="206">
        <v>737.73</v>
      </c>
      <c r="J137" s="213">
        <v>9.4605258650992587E-4</v>
      </c>
    </row>
    <row r="138" spans="1:10" ht="24" customHeight="1" x14ac:dyDescent="0.2">
      <c r="A138" s="199" t="s">
        <v>329</v>
      </c>
      <c r="B138" s="199" t="s">
        <v>293</v>
      </c>
      <c r="C138" s="199" t="s">
        <v>65</v>
      </c>
      <c r="D138" s="199" t="s">
        <v>294</v>
      </c>
      <c r="E138" s="200" t="s">
        <v>163</v>
      </c>
      <c r="F138" s="201">
        <v>3</v>
      </c>
      <c r="G138" s="206">
        <v>284.42</v>
      </c>
      <c r="H138" s="206">
        <v>366.38</v>
      </c>
      <c r="I138" s="206">
        <v>1099.1400000000001</v>
      </c>
      <c r="J138" s="213">
        <v>1.4095187127221612E-3</v>
      </c>
    </row>
    <row r="139" spans="1:10" ht="26.1" customHeight="1" x14ac:dyDescent="0.2">
      <c r="A139" s="199" t="s">
        <v>330</v>
      </c>
      <c r="B139" s="199" t="s">
        <v>251</v>
      </c>
      <c r="C139" s="199" t="s">
        <v>30</v>
      </c>
      <c r="D139" s="199" t="s">
        <v>252</v>
      </c>
      <c r="E139" s="200" t="s">
        <v>27</v>
      </c>
      <c r="F139" s="201">
        <v>1</v>
      </c>
      <c r="G139" s="206">
        <v>186.16</v>
      </c>
      <c r="H139" s="206">
        <v>239.81</v>
      </c>
      <c r="I139" s="206">
        <v>239.81</v>
      </c>
      <c r="J139" s="213">
        <v>3.0752832441536247E-4</v>
      </c>
    </row>
    <row r="140" spans="1:10" ht="39" customHeight="1" x14ac:dyDescent="0.2">
      <c r="A140" s="185" t="s">
        <v>331</v>
      </c>
      <c r="B140" s="185" t="s">
        <v>254</v>
      </c>
      <c r="C140" s="185" t="s">
        <v>30</v>
      </c>
      <c r="D140" s="185" t="s">
        <v>255</v>
      </c>
      <c r="E140" s="186" t="s">
        <v>27</v>
      </c>
      <c r="F140" s="184">
        <v>13</v>
      </c>
      <c r="G140" s="187">
        <v>16.829999999999998</v>
      </c>
      <c r="H140" s="187">
        <v>21.68</v>
      </c>
      <c r="I140" s="187">
        <v>281.83999999999997</v>
      </c>
      <c r="J140" s="214">
        <v>3.6142689192788353E-4</v>
      </c>
    </row>
    <row r="141" spans="1:10" ht="39" customHeight="1" x14ac:dyDescent="0.2">
      <c r="A141" s="185" t="s">
        <v>332</v>
      </c>
      <c r="B141" s="185" t="s">
        <v>257</v>
      </c>
      <c r="C141" s="185" t="s">
        <v>30</v>
      </c>
      <c r="D141" s="185" t="s">
        <v>258</v>
      </c>
      <c r="E141" s="186" t="s">
        <v>27</v>
      </c>
      <c r="F141" s="184">
        <v>4</v>
      </c>
      <c r="G141" s="187">
        <v>13.66</v>
      </c>
      <c r="H141" s="187">
        <v>17.59</v>
      </c>
      <c r="I141" s="187">
        <v>70.36</v>
      </c>
      <c r="J141" s="214">
        <v>9.0228484658124767E-5</v>
      </c>
    </row>
    <row r="142" spans="1:10" ht="39" customHeight="1" x14ac:dyDescent="0.2">
      <c r="A142" s="199" t="s">
        <v>333</v>
      </c>
      <c r="B142" s="199" t="s">
        <v>334</v>
      </c>
      <c r="C142" s="199" t="s">
        <v>30</v>
      </c>
      <c r="D142" s="199" t="s">
        <v>335</v>
      </c>
      <c r="E142" s="200" t="s">
        <v>86</v>
      </c>
      <c r="F142" s="201">
        <v>50</v>
      </c>
      <c r="G142" s="206">
        <v>29.24</v>
      </c>
      <c r="H142" s="206">
        <v>37.659999999999997</v>
      </c>
      <c r="I142" s="206">
        <v>1883</v>
      </c>
      <c r="J142" s="213">
        <v>2.4147276380222988E-3</v>
      </c>
    </row>
    <row r="143" spans="1:10" ht="26.1" customHeight="1" x14ac:dyDescent="0.2">
      <c r="A143" s="199" t="s">
        <v>336</v>
      </c>
      <c r="B143" s="199" t="s">
        <v>281</v>
      </c>
      <c r="C143" s="199" t="s">
        <v>30</v>
      </c>
      <c r="D143" s="199" t="s">
        <v>282</v>
      </c>
      <c r="E143" s="200" t="s">
        <v>27</v>
      </c>
      <c r="F143" s="201">
        <v>7</v>
      </c>
      <c r="G143" s="206">
        <v>54.06</v>
      </c>
      <c r="H143" s="206">
        <v>69.64</v>
      </c>
      <c r="I143" s="206">
        <v>487.48</v>
      </c>
      <c r="J143" s="213">
        <v>6.2513618108502934E-4</v>
      </c>
    </row>
    <row r="144" spans="1:10" ht="26.1" customHeight="1" x14ac:dyDescent="0.2">
      <c r="A144" s="199" t="s">
        <v>337</v>
      </c>
      <c r="B144" s="199" t="s">
        <v>304</v>
      </c>
      <c r="C144" s="199" t="s">
        <v>30</v>
      </c>
      <c r="D144" s="199" t="s">
        <v>305</v>
      </c>
      <c r="E144" s="200" t="s">
        <v>27</v>
      </c>
      <c r="F144" s="201">
        <v>3</v>
      </c>
      <c r="G144" s="206">
        <v>55.83</v>
      </c>
      <c r="H144" s="206">
        <v>71.92</v>
      </c>
      <c r="I144" s="206">
        <v>215.76</v>
      </c>
      <c r="J144" s="213">
        <v>2.7668700753037239E-4</v>
      </c>
    </row>
    <row r="145" spans="1:10" ht="26.1" customHeight="1" x14ac:dyDescent="0.2">
      <c r="A145" s="199" t="s">
        <v>338</v>
      </c>
      <c r="B145" s="199" t="s">
        <v>307</v>
      </c>
      <c r="C145" s="199" t="s">
        <v>30</v>
      </c>
      <c r="D145" s="199" t="s">
        <v>308</v>
      </c>
      <c r="E145" s="200" t="s">
        <v>27</v>
      </c>
      <c r="F145" s="201">
        <v>1</v>
      </c>
      <c r="G145" s="206">
        <v>149.11000000000001</v>
      </c>
      <c r="H145" s="206">
        <v>192.08</v>
      </c>
      <c r="I145" s="206">
        <v>192.08</v>
      </c>
      <c r="J145" s="213">
        <v>2.4632017244361295E-4</v>
      </c>
    </row>
    <row r="146" spans="1:10" ht="24" customHeight="1" x14ac:dyDescent="0.2">
      <c r="A146" s="199" t="s">
        <v>339</v>
      </c>
      <c r="B146" s="199" t="s">
        <v>340</v>
      </c>
      <c r="C146" s="199" t="s">
        <v>25</v>
      </c>
      <c r="D146" s="199" t="s">
        <v>341</v>
      </c>
      <c r="E146" s="200" t="s">
        <v>27</v>
      </c>
      <c r="F146" s="201">
        <v>1</v>
      </c>
      <c r="G146" s="206">
        <v>173.98</v>
      </c>
      <c r="H146" s="206">
        <v>224.12</v>
      </c>
      <c r="I146" s="206">
        <v>224.12</v>
      </c>
      <c r="J146" s="213">
        <v>2.8740773140390738E-4</v>
      </c>
    </row>
    <row r="147" spans="1:10" ht="39" customHeight="1" x14ac:dyDescent="0.2">
      <c r="A147" s="199" t="s">
        <v>342</v>
      </c>
      <c r="B147" s="199" t="s">
        <v>284</v>
      </c>
      <c r="C147" s="199" t="s">
        <v>30</v>
      </c>
      <c r="D147" s="199" t="s">
        <v>285</v>
      </c>
      <c r="E147" s="200" t="s">
        <v>27</v>
      </c>
      <c r="F147" s="201">
        <v>11</v>
      </c>
      <c r="G147" s="206">
        <v>33.9</v>
      </c>
      <c r="H147" s="206">
        <v>43.66</v>
      </c>
      <c r="I147" s="206">
        <v>480.26</v>
      </c>
      <c r="J147" s="213">
        <v>6.1587737410334002E-4</v>
      </c>
    </row>
    <row r="148" spans="1:10" ht="26.1" customHeight="1" x14ac:dyDescent="0.2">
      <c r="A148" s="199" t="s">
        <v>343</v>
      </c>
      <c r="B148" s="199" t="s">
        <v>287</v>
      </c>
      <c r="C148" s="199" t="s">
        <v>30</v>
      </c>
      <c r="D148" s="199" t="s">
        <v>288</v>
      </c>
      <c r="E148" s="200" t="s">
        <v>27</v>
      </c>
      <c r="F148" s="201">
        <v>11</v>
      </c>
      <c r="G148" s="206">
        <v>7.1</v>
      </c>
      <c r="H148" s="206">
        <v>9.14</v>
      </c>
      <c r="I148" s="206">
        <v>100.54</v>
      </c>
      <c r="J148" s="213">
        <v>1.2893081079488154E-4</v>
      </c>
    </row>
    <row r="149" spans="1:10" ht="24" customHeight="1" x14ac:dyDescent="0.2">
      <c r="A149" s="194" t="s">
        <v>344</v>
      </c>
      <c r="B149" s="194" t="s">
        <v>20</v>
      </c>
      <c r="C149" s="194"/>
      <c r="D149" s="194" t="s">
        <v>345</v>
      </c>
      <c r="E149" s="198"/>
      <c r="F149" s="195">
        <v>1</v>
      </c>
      <c r="G149" s="195" t="s">
        <v>22</v>
      </c>
      <c r="H149" s="202">
        <v>26789.46</v>
      </c>
      <c r="I149" s="202">
        <v>26789.46</v>
      </c>
      <c r="J149" s="203">
        <v>3.4354354471424778E-2</v>
      </c>
    </row>
    <row r="150" spans="1:10" ht="39" customHeight="1" x14ac:dyDescent="0.2">
      <c r="A150" s="199" t="s">
        <v>346</v>
      </c>
      <c r="B150" s="199" t="s">
        <v>347</v>
      </c>
      <c r="C150" s="199" t="s">
        <v>30</v>
      </c>
      <c r="D150" s="199" t="s">
        <v>348</v>
      </c>
      <c r="E150" s="200" t="s">
        <v>41</v>
      </c>
      <c r="F150" s="201">
        <v>291</v>
      </c>
      <c r="G150" s="206">
        <v>71.47</v>
      </c>
      <c r="H150" s="206">
        <v>92.06</v>
      </c>
      <c r="I150" s="206">
        <v>26789.46</v>
      </c>
      <c r="J150" s="213">
        <v>3.4354354471424778E-2</v>
      </c>
    </row>
    <row r="151" spans="1:10" ht="24" customHeight="1" x14ac:dyDescent="0.2">
      <c r="A151" s="194" t="s">
        <v>349</v>
      </c>
      <c r="B151" s="194" t="s">
        <v>20</v>
      </c>
      <c r="C151" s="194"/>
      <c r="D151" s="194" t="s">
        <v>350</v>
      </c>
      <c r="E151" s="198"/>
      <c r="F151" s="195">
        <v>1</v>
      </c>
      <c r="G151" s="195" t="s">
        <v>22</v>
      </c>
      <c r="H151" s="202">
        <v>31567.14</v>
      </c>
      <c r="I151" s="202">
        <v>31567.14</v>
      </c>
      <c r="J151" s="203">
        <v>4.0481171222155728E-2</v>
      </c>
    </row>
    <row r="152" spans="1:10" ht="26.1" customHeight="1" x14ac:dyDescent="0.2">
      <c r="A152" s="199" t="s">
        <v>351</v>
      </c>
      <c r="B152" s="199" t="s">
        <v>352</v>
      </c>
      <c r="C152" s="199" t="s">
        <v>65</v>
      </c>
      <c r="D152" s="199" t="s">
        <v>353</v>
      </c>
      <c r="E152" s="200" t="s">
        <v>41</v>
      </c>
      <c r="F152" s="201">
        <v>27.36</v>
      </c>
      <c r="G152" s="206">
        <v>493.43</v>
      </c>
      <c r="H152" s="206">
        <v>635.63</v>
      </c>
      <c r="I152" s="206">
        <v>17390.830000000002</v>
      </c>
      <c r="J152" s="213">
        <v>2.2301708894926889E-2</v>
      </c>
    </row>
    <row r="153" spans="1:10" ht="26.1" customHeight="1" x14ac:dyDescent="0.2">
      <c r="A153" s="199" t="s">
        <v>354</v>
      </c>
      <c r="B153" s="199" t="s">
        <v>355</v>
      </c>
      <c r="C153" s="199" t="s">
        <v>30</v>
      </c>
      <c r="D153" s="199" t="s">
        <v>356</v>
      </c>
      <c r="E153" s="200" t="s">
        <v>41</v>
      </c>
      <c r="F153" s="201">
        <v>19.72</v>
      </c>
      <c r="G153" s="206">
        <v>558.04999999999995</v>
      </c>
      <c r="H153" s="206">
        <v>718.88</v>
      </c>
      <c r="I153" s="206">
        <v>14176.31</v>
      </c>
      <c r="J153" s="213">
        <v>1.8179462327228835E-2</v>
      </c>
    </row>
    <row r="154" spans="1:10" ht="24" customHeight="1" x14ac:dyDescent="0.2">
      <c r="A154" s="194" t="s">
        <v>357</v>
      </c>
      <c r="B154" s="194" t="s">
        <v>20</v>
      </c>
      <c r="C154" s="194"/>
      <c r="D154" s="194" t="s">
        <v>358</v>
      </c>
      <c r="E154" s="198"/>
      <c r="F154" s="195">
        <v>1</v>
      </c>
      <c r="G154" s="195" t="s">
        <v>22</v>
      </c>
      <c r="H154" s="202">
        <v>34598.49</v>
      </c>
      <c r="I154" s="202">
        <v>34598.49</v>
      </c>
      <c r="J154" s="203">
        <v>4.4368523652064853E-2</v>
      </c>
    </row>
    <row r="155" spans="1:10" ht="26.1" customHeight="1" x14ac:dyDescent="0.2">
      <c r="A155" s="199" t="s">
        <v>359</v>
      </c>
      <c r="B155" s="199" t="s">
        <v>360</v>
      </c>
      <c r="C155" s="199" t="s">
        <v>25</v>
      </c>
      <c r="D155" s="199" t="s">
        <v>361</v>
      </c>
      <c r="E155" s="200" t="s">
        <v>41</v>
      </c>
      <c r="F155" s="201">
        <v>479</v>
      </c>
      <c r="G155" s="206">
        <v>3.23</v>
      </c>
      <c r="H155" s="206">
        <v>4.16</v>
      </c>
      <c r="I155" s="206">
        <v>1992.64</v>
      </c>
      <c r="J155" s="213">
        <v>2.5553281362871768E-3</v>
      </c>
    </row>
    <row r="156" spans="1:10" ht="26.1" customHeight="1" x14ac:dyDescent="0.2">
      <c r="A156" s="199" t="s">
        <v>362</v>
      </c>
      <c r="B156" s="199" t="s">
        <v>363</v>
      </c>
      <c r="C156" s="199" t="s">
        <v>25</v>
      </c>
      <c r="D156" s="199" t="s">
        <v>364</v>
      </c>
      <c r="E156" s="200" t="s">
        <v>41</v>
      </c>
      <c r="F156" s="201">
        <v>479</v>
      </c>
      <c r="G156" s="206">
        <v>50.64</v>
      </c>
      <c r="H156" s="206">
        <v>65.23</v>
      </c>
      <c r="I156" s="206">
        <v>31245.17</v>
      </c>
      <c r="J156" s="213">
        <v>4.0068282290868396E-2</v>
      </c>
    </row>
    <row r="157" spans="1:10" ht="39" customHeight="1" x14ac:dyDescent="0.2">
      <c r="A157" s="199" t="s">
        <v>365</v>
      </c>
      <c r="B157" s="199" t="s">
        <v>366</v>
      </c>
      <c r="C157" s="199" t="s">
        <v>25</v>
      </c>
      <c r="D157" s="199" t="s">
        <v>367</v>
      </c>
      <c r="E157" s="200" t="s">
        <v>41</v>
      </c>
      <c r="F157" s="201">
        <v>34.5</v>
      </c>
      <c r="G157" s="206">
        <v>30.62</v>
      </c>
      <c r="H157" s="206">
        <v>39.44</v>
      </c>
      <c r="I157" s="206">
        <v>1360.68</v>
      </c>
      <c r="J157" s="213">
        <v>1.744913224909284E-3</v>
      </c>
    </row>
    <row r="158" spans="1:10" ht="24" customHeight="1" x14ac:dyDescent="0.2">
      <c r="A158" s="194" t="s">
        <v>368</v>
      </c>
      <c r="B158" s="194" t="s">
        <v>20</v>
      </c>
      <c r="C158" s="194"/>
      <c r="D158" s="194" t="s">
        <v>369</v>
      </c>
      <c r="E158" s="198"/>
      <c r="F158" s="195">
        <v>1</v>
      </c>
      <c r="G158" s="195" t="s">
        <v>22</v>
      </c>
      <c r="H158" s="202">
        <v>4046.9</v>
      </c>
      <c r="I158" s="202">
        <v>4046.9</v>
      </c>
      <c r="J158" s="203">
        <v>5.189676727728328E-3</v>
      </c>
    </row>
    <row r="159" spans="1:10" ht="24" customHeight="1" x14ac:dyDescent="0.2">
      <c r="A159" s="199" t="s">
        <v>370</v>
      </c>
      <c r="B159" s="199" t="s">
        <v>371</v>
      </c>
      <c r="C159" s="199" t="s">
        <v>30</v>
      </c>
      <c r="D159" s="199" t="s">
        <v>372</v>
      </c>
      <c r="E159" s="200" t="s">
        <v>41</v>
      </c>
      <c r="F159" s="201">
        <v>291</v>
      </c>
      <c r="G159" s="206">
        <v>4.1100000000000003</v>
      </c>
      <c r="H159" s="206">
        <v>5.29</v>
      </c>
      <c r="I159" s="206">
        <v>1539.39</v>
      </c>
      <c r="J159" s="213">
        <v>1.9740879334546714E-3</v>
      </c>
    </row>
    <row r="160" spans="1:10" ht="26.1" customHeight="1" x14ac:dyDescent="0.2">
      <c r="A160" s="199" t="s">
        <v>373</v>
      </c>
      <c r="B160" s="199" t="s">
        <v>374</v>
      </c>
      <c r="C160" s="199" t="s">
        <v>65</v>
      </c>
      <c r="D160" s="199" t="s">
        <v>375</v>
      </c>
      <c r="E160" s="200" t="s">
        <v>231</v>
      </c>
      <c r="F160" s="201">
        <v>1</v>
      </c>
      <c r="G160" s="206">
        <v>1429.11</v>
      </c>
      <c r="H160" s="206">
        <v>1840.97</v>
      </c>
      <c r="I160" s="206">
        <v>1840.97</v>
      </c>
      <c r="J160" s="213">
        <v>2.3608290705097778E-3</v>
      </c>
    </row>
    <row r="161" spans="1:10" ht="26.1" customHeight="1" x14ac:dyDescent="0.2">
      <c r="A161" s="199" t="s">
        <v>376</v>
      </c>
      <c r="B161" s="199" t="s">
        <v>377</v>
      </c>
      <c r="C161" s="199" t="s">
        <v>65</v>
      </c>
      <c r="D161" s="199" t="s">
        <v>378</v>
      </c>
      <c r="E161" s="200" t="s">
        <v>41</v>
      </c>
      <c r="F161" s="201">
        <v>2.75</v>
      </c>
      <c r="G161" s="206">
        <v>188.16</v>
      </c>
      <c r="H161" s="206">
        <v>242.38</v>
      </c>
      <c r="I161" s="206">
        <v>666.54</v>
      </c>
      <c r="J161" s="213">
        <v>8.5475972376387844E-4</v>
      </c>
    </row>
    <row r="162" spans="1:10" x14ac:dyDescent="0.2">
      <c r="A162" s="188"/>
      <c r="B162" s="188"/>
      <c r="C162" s="188"/>
      <c r="D162" s="188"/>
      <c r="E162" s="188"/>
      <c r="F162" s="188"/>
      <c r="G162" s="188"/>
      <c r="H162" s="188"/>
      <c r="I162" s="188"/>
      <c r="J162" s="188"/>
    </row>
    <row r="163" spans="1:10" x14ac:dyDescent="0.2">
      <c r="A163" s="215"/>
      <c r="B163" s="215"/>
      <c r="C163" s="215"/>
      <c r="D163" s="191"/>
      <c r="E163" s="190"/>
      <c r="F163" s="216" t="s">
        <v>379</v>
      </c>
      <c r="G163" s="215"/>
      <c r="H163" s="217">
        <v>605366.57999999996</v>
      </c>
      <c r="I163" s="215"/>
      <c r="J163" s="215"/>
    </row>
    <row r="164" spans="1:10" x14ac:dyDescent="0.2">
      <c r="A164" s="215"/>
      <c r="B164" s="215"/>
      <c r="C164" s="215"/>
      <c r="D164" s="191"/>
      <c r="E164" s="190"/>
      <c r="F164" s="216" t="s">
        <v>380</v>
      </c>
      <c r="G164" s="215"/>
      <c r="H164" s="217">
        <v>174431.51</v>
      </c>
      <c r="I164" s="215"/>
      <c r="J164" s="215"/>
    </row>
    <row r="165" spans="1:10" x14ac:dyDescent="0.2">
      <c r="A165" s="215"/>
      <c r="B165" s="215"/>
      <c r="C165" s="215"/>
      <c r="D165" s="191"/>
      <c r="E165" s="190"/>
      <c r="F165" s="216" t="s">
        <v>381</v>
      </c>
      <c r="G165" s="215"/>
      <c r="H165" s="217">
        <v>779798.09</v>
      </c>
      <c r="I165" s="215"/>
      <c r="J165" s="215"/>
    </row>
    <row r="166" spans="1:10" ht="60" customHeight="1" x14ac:dyDescent="0.2">
      <c r="A166" s="204"/>
      <c r="B166" s="204"/>
      <c r="C166" s="204"/>
      <c r="D166" s="204"/>
      <c r="E166" s="204"/>
      <c r="F166" s="204"/>
      <c r="G166" s="204"/>
      <c r="H166" s="204"/>
      <c r="I166" s="204"/>
      <c r="J166" s="204"/>
    </row>
    <row r="172" spans="1:10" ht="14.25" customHeight="1" x14ac:dyDescent="0.2">
      <c r="D172" s="193"/>
      <c r="E172" s="193"/>
      <c r="F172" s="193"/>
      <c r="G172" s="193"/>
      <c r="H172" s="193"/>
    </row>
    <row r="173" spans="1:10" ht="14.25" customHeight="1" x14ac:dyDescent="0.2">
      <c r="D173" s="193"/>
      <c r="E173" s="193"/>
      <c r="F173" s="193"/>
      <c r="G173" s="193"/>
      <c r="H173" s="193"/>
    </row>
    <row r="174" spans="1:10" ht="14.25" customHeight="1" x14ac:dyDescent="0.2">
      <c r="D174" s="193"/>
      <c r="E174" s="193"/>
      <c r="F174" s="193"/>
      <c r="G174" s="193"/>
      <c r="H174" s="193"/>
    </row>
    <row r="175" spans="1:10" ht="14.25" customHeight="1" x14ac:dyDescent="0.2">
      <c r="D175" s="193"/>
      <c r="E175" s="193"/>
      <c r="F175" s="193"/>
      <c r="G175" s="193"/>
      <c r="H175" s="193"/>
    </row>
  </sheetData>
  <mergeCells count="18">
    <mergeCell ref="E11:F11"/>
    <mergeCell ref="G11:H11"/>
    <mergeCell ref="I11:J11"/>
    <mergeCell ref="A2:J2"/>
    <mergeCell ref="A3:J3"/>
    <mergeCell ref="E10:F10"/>
    <mergeCell ref="G10:H10"/>
    <mergeCell ref="I10:J10"/>
    <mergeCell ref="A165:C165"/>
    <mergeCell ref="F165:G165"/>
    <mergeCell ref="H165:J165"/>
    <mergeCell ref="A12:J12"/>
    <mergeCell ref="A163:C163"/>
    <mergeCell ref="F163:G163"/>
    <mergeCell ref="H163:J163"/>
    <mergeCell ref="A164:C164"/>
    <mergeCell ref="F164:G164"/>
    <mergeCell ref="H164:J164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rowBreaks count="8" manualBreakCount="8">
    <brk id="36" max="16383" man="1"/>
    <brk id="52" max="16383" man="1"/>
    <brk id="63" max="16383" man="1"/>
    <brk id="96" max="16383" man="1"/>
    <brk id="125" max="16383" man="1"/>
    <brk id="134" max="16383" man="1"/>
    <brk id="146" max="9" man="1"/>
    <brk id="1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BDF4-DDBC-4C8D-B4D5-1146BF5EC281}">
  <dimension ref="A2:J1323"/>
  <sheetViews>
    <sheetView view="pageBreakPreview" topLeftCell="A1288" zoomScale="60" zoomScaleNormal="100" workbookViewId="0">
      <selection activeCell="E1324" sqref="E1324"/>
    </sheetView>
  </sheetViews>
  <sheetFormatPr defaultRowHeight="14.25" x14ac:dyDescent="0.2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2" spans="1:10" ht="68.849999999999994" customHeight="1" x14ac:dyDescent="0.2">
      <c r="A2" s="220" t="s">
        <v>382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ht="15.75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</row>
    <row r="4" spans="1:10" ht="15.75" x14ac:dyDescent="0.2">
      <c r="A4" s="4" t="s">
        <v>383</v>
      </c>
      <c r="B4" s="5" t="s">
        <v>384</v>
      </c>
      <c r="D4" s="3"/>
      <c r="E4" s="3"/>
      <c r="F4" s="6"/>
      <c r="G4" s="6"/>
      <c r="H4" s="6"/>
      <c r="I4" s="6"/>
      <c r="J4" s="6"/>
    </row>
    <row r="5" spans="1:10" ht="15.75" x14ac:dyDescent="0.2">
      <c r="A5" s="4" t="s">
        <v>385</v>
      </c>
      <c r="B5" s="5" t="s">
        <v>386</v>
      </c>
      <c r="D5" s="3"/>
      <c r="E5" s="3"/>
      <c r="F5" s="6"/>
      <c r="G5" s="6"/>
      <c r="H5" s="6"/>
      <c r="I5" s="6"/>
      <c r="J5" s="6"/>
    </row>
    <row r="6" spans="1:10" x14ac:dyDescent="0.2">
      <c r="A6" s="7" t="s">
        <v>387</v>
      </c>
      <c r="B6" s="8" t="s">
        <v>4</v>
      </c>
      <c r="D6" s="8"/>
      <c r="E6" s="8"/>
      <c r="F6" s="8"/>
      <c r="G6" s="6"/>
      <c r="H6" s="6"/>
      <c r="I6" s="6"/>
      <c r="J6" s="6"/>
    </row>
    <row r="7" spans="1:10" ht="15.75" x14ac:dyDescent="0.2">
      <c r="A7" s="7" t="s">
        <v>388</v>
      </c>
      <c r="B7" s="8" t="s">
        <v>391</v>
      </c>
      <c r="D7" s="3"/>
      <c r="E7" s="3"/>
      <c r="F7" s="6"/>
      <c r="G7" s="6"/>
      <c r="H7" s="6"/>
      <c r="I7" s="6"/>
      <c r="J7" s="6"/>
    </row>
    <row r="8" spans="1:10" ht="15.75" x14ac:dyDescent="0.2">
      <c r="A8" s="7" t="s">
        <v>389</v>
      </c>
      <c r="B8" s="9" t="s">
        <v>390</v>
      </c>
      <c r="D8" s="3"/>
      <c r="E8" s="3"/>
      <c r="F8" s="6"/>
      <c r="G8" s="6"/>
      <c r="H8" s="6"/>
      <c r="I8" s="6"/>
      <c r="J8" s="6"/>
    </row>
    <row r="10" spans="1:10" ht="15" x14ac:dyDescent="0.2">
      <c r="A10" s="1"/>
      <c r="B10" s="1"/>
      <c r="C10" s="1"/>
      <c r="D10" s="1" t="s">
        <v>0</v>
      </c>
      <c r="E10" s="223" t="s">
        <v>1</v>
      </c>
      <c r="F10" s="223"/>
      <c r="G10" s="223" t="s">
        <v>2</v>
      </c>
      <c r="H10" s="223"/>
      <c r="I10" s="223" t="s">
        <v>3</v>
      </c>
      <c r="J10" s="223"/>
    </row>
    <row r="11" spans="1:10" ht="80.099999999999994" customHeight="1" x14ac:dyDescent="0.2">
      <c r="A11" s="10"/>
      <c r="B11" s="10"/>
      <c r="C11" s="10"/>
      <c r="D11" s="10" t="s">
        <v>4</v>
      </c>
      <c r="E11" s="216" t="s">
        <v>5</v>
      </c>
      <c r="F11" s="216"/>
      <c r="G11" s="216" t="s">
        <v>6</v>
      </c>
      <c r="H11" s="216"/>
      <c r="I11" s="216" t="s">
        <v>7</v>
      </c>
      <c r="J11" s="216"/>
    </row>
    <row r="12" spans="1:10" ht="15" x14ac:dyDescent="0.25">
      <c r="A12" s="218" t="s">
        <v>2603</v>
      </c>
      <c r="B12" s="219"/>
      <c r="C12" s="219"/>
      <c r="D12" s="219"/>
      <c r="E12" s="219"/>
      <c r="F12" s="219"/>
      <c r="G12" s="219"/>
      <c r="H12" s="219"/>
      <c r="I12" s="219"/>
      <c r="J12" s="219"/>
    </row>
    <row r="13" spans="1:10" ht="24" customHeight="1" x14ac:dyDescent="0.2">
      <c r="A13" s="194" t="s">
        <v>19</v>
      </c>
      <c r="B13" s="194"/>
      <c r="C13" s="194"/>
      <c r="D13" s="194" t="s">
        <v>21</v>
      </c>
      <c r="E13" s="194"/>
      <c r="F13" s="229"/>
      <c r="G13" s="229"/>
      <c r="H13" s="195"/>
      <c r="I13" s="194"/>
      <c r="J13" s="202">
        <v>31418.61</v>
      </c>
    </row>
    <row r="14" spans="1:10" ht="18" customHeight="1" x14ac:dyDescent="0.2">
      <c r="A14" s="174" t="s">
        <v>23</v>
      </c>
      <c r="B14" s="173" t="s">
        <v>10</v>
      </c>
      <c r="C14" s="174" t="s">
        <v>11</v>
      </c>
      <c r="D14" s="174" t="s">
        <v>12</v>
      </c>
      <c r="E14" s="227" t="s">
        <v>458</v>
      </c>
      <c r="F14" s="227"/>
      <c r="G14" s="175" t="s">
        <v>13</v>
      </c>
      <c r="H14" s="173" t="s">
        <v>14</v>
      </c>
      <c r="I14" s="173" t="s">
        <v>15</v>
      </c>
      <c r="J14" s="173" t="s">
        <v>17</v>
      </c>
    </row>
    <row r="15" spans="1:10" ht="24" customHeight="1" x14ac:dyDescent="0.2">
      <c r="A15" s="199" t="s">
        <v>2604</v>
      </c>
      <c r="B15" s="201" t="s">
        <v>24</v>
      </c>
      <c r="C15" s="199" t="s">
        <v>25</v>
      </c>
      <c r="D15" s="199" t="s">
        <v>26</v>
      </c>
      <c r="E15" s="228" t="s">
        <v>2274</v>
      </c>
      <c r="F15" s="228"/>
      <c r="G15" s="200" t="s">
        <v>27</v>
      </c>
      <c r="H15" s="205">
        <v>1</v>
      </c>
      <c r="I15" s="206">
        <v>4716.28</v>
      </c>
      <c r="J15" s="206">
        <v>4716.28</v>
      </c>
    </row>
    <row r="16" spans="1:10" ht="24" customHeight="1" x14ac:dyDescent="0.2">
      <c r="A16" s="181" t="s">
        <v>2605</v>
      </c>
      <c r="B16" s="180" t="s">
        <v>1371</v>
      </c>
      <c r="C16" s="181" t="s">
        <v>25</v>
      </c>
      <c r="D16" s="181" t="s">
        <v>1372</v>
      </c>
      <c r="E16" s="225" t="s">
        <v>476</v>
      </c>
      <c r="F16" s="225"/>
      <c r="G16" s="182" t="s">
        <v>32</v>
      </c>
      <c r="H16" s="207">
        <v>17.352</v>
      </c>
      <c r="I16" s="183">
        <v>15.341569</v>
      </c>
      <c r="J16" s="183">
        <v>266.2</v>
      </c>
    </row>
    <row r="17" spans="1:10" ht="24" customHeight="1" x14ac:dyDescent="0.2">
      <c r="A17" s="181" t="s">
        <v>2605</v>
      </c>
      <c r="B17" s="180" t="s">
        <v>547</v>
      </c>
      <c r="C17" s="181" t="s">
        <v>25</v>
      </c>
      <c r="D17" s="181" t="s">
        <v>533</v>
      </c>
      <c r="E17" s="225" t="s">
        <v>476</v>
      </c>
      <c r="F17" s="225"/>
      <c r="G17" s="182" t="s">
        <v>32</v>
      </c>
      <c r="H17" s="207">
        <v>96.900999999999996</v>
      </c>
      <c r="I17" s="183">
        <v>14.795994</v>
      </c>
      <c r="J17" s="183">
        <v>1433.74</v>
      </c>
    </row>
    <row r="18" spans="1:10" ht="24" customHeight="1" x14ac:dyDescent="0.2">
      <c r="A18" s="181" t="s">
        <v>2605</v>
      </c>
      <c r="B18" s="180" t="s">
        <v>972</v>
      </c>
      <c r="C18" s="181" t="s">
        <v>25</v>
      </c>
      <c r="D18" s="181" t="s">
        <v>731</v>
      </c>
      <c r="E18" s="225" t="s">
        <v>476</v>
      </c>
      <c r="F18" s="225"/>
      <c r="G18" s="182" t="s">
        <v>32</v>
      </c>
      <c r="H18" s="207">
        <v>55.116999999999997</v>
      </c>
      <c r="I18" s="183">
        <v>15.341569</v>
      </c>
      <c r="J18" s="183">
        <v>845.58</v>
      </c>
    </row>
    <row r="19" spans="1:10" ht="24" customHeight="1" x14ac:dyDescent="0.2">
      <c r="A19" s="181" t="s">
        <v>2605</v>
      </c>
      <c r="B19" s="180" t="s">
        <v>1037</v>
      </c>
      <c r="C19" s="181" t="s">
        <v>25</v>
      </c>
      <c r="D19" s="181" t="s">
        <v>696</v>
      </c>
      <c r="E19" s="225" t="s">
        <v>476</v>
      </c>
      <c r="F19" s="225"/>
      <c r="G19" s="182" t="s">
        <v>32</v>
      </c>
      <c r="H19" s="207">
        <v>27.559000000000001</v>
      </c>
      <c r="I19" s="183">
        <v>20.448150999999999</v>
      </c>
      <c r="J19" s="183">
        <v>563.53</v>
      </c>
    </row>
    <row r="20" spans="1:10" ht="24" customHeight="1" x14ac:dyDescent="0.2">
      <c r="A20" s="181" t="s">
        <v>2605</v>
      </c>
      <c r="B20" s="180" t="s">
        <v>581</v>
      </c>
      <c r="C20" s="181" t="s">
        <v>25</v>
      </c>
      <c r="D20" s="181" t="s">
        <v>582</v>
      </c>
      <c r="E20" s="225" t="s">
        <v>476</v>
      </c>
      <c r="F20" s="225"/>
      <c r="G20" s="182" t="s">
        <v>32</v>
      </c>
      <c r="H20" s="207">
        <v>13.269</v>
      </c>
      <c r="I20" s="183">
        <v>20.448150999999999</v>
      </c>
      <c r="J20" s="183">
        <v>271.32</v>
      </c>
    </row>
    <row r="21" spans="1:10" ht="24" customHeight="1" x14ac:dyDescent="0.2">
      <c r="A21" s="181" t="s">
        <v>2605</v>
      </c>
      <c r="B21" s="180" t="s">
        <v>1274</v>
      </c>
      <c r="C21" s="181" t="s">
        <v>25</v>
      </c>
      <c r="D21" s="181" t="s">
        <v>1275</v>
      </c>
      <c r="E21" s="225" t="s">
        <v>476</v>
      </c>
      <c r="F21" s="225"/>
      <c r="G21" s="182" t="s">
        <v>32</v>
      </c>
      <c r="H21" s="207">
        <v>19.393000000000001</v>
      </c>
      <c r="I21" s="183">
        <v>20.448150999999999</v>
      </c>
      <c r="J21" s="183">
        <v>396.55</v>
      </c>
    </row>
    <row r="22" spans="1:10" ht="24" customHeight="1" x14ac:dyDescent="0.2">
      <c r="A22" s="181" t="s">
        <v>2605</v>
      </c>
      <c r="B22" s="180" t="s">
        <v>1307</v>
      </c>
      <c r="C22" s="181" t="s">
        <v>25</v>
      </c>
      <c r="D22" s="181" t="s">
        <v>1308</v>
      </c>
      <c r="E22" s="225" t="s">
        <v>476</v>
      </c>
      <c r="F22" s="225"/>
      <c r="G22" s="182" t="s">
        <v>32</v>
      </c>
      <c r="H22" s="207">
        <v>6.1239999999999997</v>
      </c>
      <c r="I22" s="183">
        <v>54.557499999999997</v>
      </c>
      <c r="J22" s="183">
        <v>334.11</v>
      </c>
    </row>
    <row r="23" spans="1:10" ht="24" customHeight="1" x14ac:dyDescent="0.2">
      <c r="A23" s="181" t="s">
        <v>2605</v>
      </c>
      <c r="B23" s="180" t="s">
        <v>1387</v>
      </c>
      <c r="C23" s="181" t="s">
        <v>25</v>
      </c>
      <c r="D23" s="181" t="s">
        <v>1388</v>
      </c>
      <c r="E23" s="225" t="s">
        <v>476</v>
      </c>
      <c r="F23" s="225"/>
      <c r="G23" s="182" t="s">
        <v>32</v>
      </c>
      <c r="H23" s="207">
        <v>12.247999999999999</v>
      </c>
      <c r="I23" s="183">
        <v>20.448150999999999</v>
      </c>
      <c r="J23" s="183">
        <v>250.44</v>
      </c>
    </row>
    <row r="24" spans="1:10" ht="24" customHeight="1" x14ac:dyDescent="0.2">
      <c r="A24" s="181" t="s">
        <v>2605</v>
      </c>
      <c r="B24" s="180" t="s">
        <v>1294</v>
      </c>
      <c r="C24" s="181" t="s">
        <v>25</v>
      </c>
      <c r="D24" s="181" t="s">
        <v>1295</v>
      </c>
      <c r="E24" s="225" t="s">
        <v>476</v>
      </c>
      <c r="F24" s="225"/>
      <c r="G24" s="182" t="s">
        <v>32</v>
      </c>
      <c r="H24" s="207">
        <v>17.352</v>
      </c>
      <c r="I24" s="183">
        <v>20.448150999999999</v>
      </c>
      <c r="J24" s="183">
        <v>354.81</v>
      </c>
    </row>
    <row r="25" spans="1:10" x14ac:dyDescent="0.2">
      <c r="A25" s="189"/>
      <c r="B25" s="189"/>
      <c r="C25" s="189"/>
      <c r="D25" s="189"/>
      <c r="E25" s="189" t="s">
        <v>2606</v>
      </c>
      <c r="F25" s="208">
        <v>4716.28</v>
      </c>
      <c r="G25" s="189" t="s">
        <v>2607</v>
      </c>
      <c r="H25" s="208">
        <v>0</v>
      </c>
      <c r="I25" s="189" t="s">
        <v>2608</v>
      </c>
      <c r="J25" s="208">
        <v>4716.28</v>
      </c>
    </row>
    <row r="26" spans="1:10" x14ac:dyDescent="0.2">
      <c r="A26" s="189"/>
      <c r="B26" s="189"/>
      <c r="C26" s="189"/>
      <c r="D26" s="189"/>
      <c r="E26" s="189" t="s">
        <v>2609</v>
      </c>
      <c r="F26" s="208">
        <v>1359.23</v>
      </c>
      <c r="G26" s="189"/>
      <c r="H26" s="226" t="s">
        <v>2610</v>
      </c>
      <c r="I26" s="226"/>
      <c r="J26" s="208">
        <v>6075.51</v>
      </c>
    </row>
    <row r="27" spans="1:10" ht="50.1" customHeight="1" thickBot="1" x14ac:dyDescent="0.25">
      <c r="A27" s="190"/>
      <c r="B27" s="190"/>
      <c r="C27" s="190"/>
      <c r="D27" s="190"/>
      <c r="E27" s="190"/>
      <c r="F27" s="190"/>
      <c r="G27" s="190" t="s">
        <v>2611</v>
      </c>
      <c r="H27" s="209" t="s">
        <v>825</v>
      </c>
      <c r="I27" s="190" t="s">
        <v>2612</v>
      </c>
      <c r="J27" s="192">
        <v>6075.51</v>
      </c>
    </row>
    <row r="28" spans="1:10" ht="0.95" customHeight="1" thickTop="1" x14ac:dyDescent="0.2">
      <c r="A28" s="210"/>
      <c r="B28" s="210"/>
      <c r="C28" s="210"/>
      <c r="D28" s="210"/>
      <c r="E28" s="210"/>
      <c r="F28" s="210"/>
      <c r="G28" s="210"/>
      <c r="H28" s="210"/>
      <c r="I28" s="210"/>
      <c r="J28" s="210"/>
    </row>
    <row r="29" spans="1:10" ht="18" customHeight="1" x14ac:dyDescent="0.2">
      <c r="A29" s="174" t="s">
        <v>28</v>
      </c>
      <c r="B29" s="173" t="s">
        <v>10</v>
      </c>
      <c r="C29" s="174" t="s">
        <v>11</v>
      </c>
      <c r="D29" s="174" t="s">
        <v>12</v>
      </c>
      <c r="E29" s="227" t="s">
        <v>458</v>
      </c>
      <c r="F29" s="227"/>
      <c r="G29" s="175" t="s">
        <v>13</v>
      </c>
      <c r="H29" s="173" t="s">
        <v>14</v>
      </c>
      <c r="I29" s="173" t="s">
        <v>15</v>
      </c>
      <c r="J29" s="173" t="s">
        <v>17</v>
      </c>
    </row>
    <row r="30" spans="1:10" ht="24" customHeight="1" x14ac:dyDescent="0.2">
      <c r="A30" s="199" t="s">
        <v>2604</v>
      </c>
      <c r="B30" s="201" t="s">
        <v>29</v>
      </c>
      <c r="C30" s="199" t="s">
        <v>30</v>
      </c>
      <c r="D30" s="199" t="s">
        <v>31</v>
      </c>
      <c r="E30" s="228" t="s">
        <v>2205</v>
      </c>
      <c r="F30" s="228"/>
      <c r="G30" s="200" t="s">
        <v>32</v>
      </c>
      <c r="H30" s="205">
        <v>1</v>
      </c>
      <c r="I30" s="206">
        <v>35.44</v>
      </c>
      <c r="J30" s="206">
        <v>35.44</v>
      </c>
    </row>
    <row r="31" spans="1:10" ht="26.1" customHeight="1" x14ac:dyDescent="0.2">
      <c r="A31" s="177" t="s">
        <v>2613</v>
      </c>
      <c r="B31" s="176" t="s">
        <v>2614</v>
      </c>
      <c r="C31" s="177" t="s">
        <v>30</v>
      </c>
      <c r="D31" s="177" t="s">
        <v>2615</v>
      </c>
      <c r="E31" s="224" t="s">
        <v>2205</v>
      </c>
      <c r="F31" s="224"/>
      <c r="G31" s="178" t="s">
        <v>32</v>
      </c>
      <c r="H31" s="211">
        <v>1</v>
      </c>
      <c r="I31" s="179">
        <v>0.67</v>
      </c>
      <c r="J31" s="179">
        <v>0.67</v>
      </c>
    </row>
    <row r="32" spans="1:10" ht="26.1" customHeight="1" x14ac:dyDescent="0.2">
      <c r="A32" s="181" t="s">
        <v>2605</v>
      </c>
      <c r="B32" s="180" t="s">
        <v>1194</v>
      </c>
      <c r="C32" s="181" t="s">
        <v>30</v>
      </c>
      <c r="D32" s="181" t="s">
        <v>1195</v>
      </c>
      <c r="E32" s="225" t="s">
        <v>469</v>
      </c>
      <c r="F32" s="225"/>
      <c r="G32" s="182" t="s">
        <v>32</v>
      </c>
      <c r="H32" s="207">
        <v>1</v>
      </c>
      <c r="I32" s="183">
        <v>0.08</v>
      </c>
      <c r="J32" s="183">
        <v>0.08</v>
      </c>
    </row>
    <row r="33" spans="1:10" ht="26.1" customHeight="1" x14ac:dyDescent="0.2">
      <c r="A33" s="181" t="s">
        <v>2605</v>
      </c>
      <c r="B33" s="180" t="s">
        <v>1418</v>
      </c>
      <c r="C33" s="181" t="s">
        <v>30</v>
      </c>
      <c r="D33" s="181" t="s">
        <v>1419</v>
      </c>
      <c r="E33" s="225" t="s">
        <v>469</v>
      </c>
      <c r="F33" s="225"/>
      <c r="G33" s="182" t="s">
        <v>32</v>
      </c>
      <c r="H33" s="207">
        <v>1</v>
      </c>
      <c r="I33" s="183">
        <v>1.28</v>
      </c>
      <c r="J33" s="183">
        <v>1.28</v>
      </c>
    </row>
    <row r="34" spans="1:10" ht="26.1" customHeight="1" x14ac:dyDescent="0.2">
      <c r="A34" s="181" t="s">
        <v>2605</v>
      </c>
      <c r="B34" s="180" t="s">
        <v>599</v>
      </c>
      <c r="C34" s="181" t="s">
        <v>30</v>
      </c>
      <c r="D34" s="181" t="s">
        <v>600</v>
      </c>
      <c r="E34" s="225" t="s">
        <v>469</v>
      </c>
      <c r="F34" s="225"/>
      <c r="G34" s="182" t="s">
        <v>32</v>
      </c>
      <c r="H34" s="207">
        <v>1</v>
      </c>
      <c r="I34" s="183">
        <v>1.43</v>
      </c>
      <c r="J34" s="183">
        <v>1.43</v>
      </c>
    </row>
    <row r="35" spans="1:10" ht="26.1" customHeight="1" x14ac:dyDescent="0.2">
      <c r="A35" s="181" t="s">
        <v>2605</v>
      </c>
      <c r="B35" s="180" t="s">
        <v>1956</v>
      </c>
      <c r="C35" s="181" t="s">
        <v>30</v>
      </c>
      <c r="D35" s="181" t="s">
        <v>1957</v>
      </c>
      <c r="E35" s="225" t="s">
        <v>469</v>
      </c>
      <c r="F35" s="225"/>
      <c r="G35" s="182" t="s">
        <v>32</v>
      </c>
      <c r="H35" s="207">
        <v>1</v>
      </c>
      <c r="I35" s="183">
        <v>0.08</v>
      </c>
      <c r="J35" s="183">
        <v>0.08</v>
      </c>
    </row>
    <row r="36" spans="1:10" ht="24" customHeight="1" x14ac:dyDescent="0.2">
      <c r="A36" s="181" t="s">
        <v>2605</v>
      </c>
      <c r="B36" s="180" t="s">
        <v>660</v>
      </c>
      <c r="C36" s="181" t="s">
        <v>30</v>
      </c>
      <c r="D36" s="181" t="s">
        <v>661</v>
      </c>
      <c r="E36" s="225" t="s">
        <v>476</v>
      </c>
      <c r="F36" s="225"/>
      <c r="G36" s="182" t="s">
        <v>32</v>
      </c>
      <c r="H36" s="207">
        <v>1</v>
      </c>
      <c r="I36" s="183">
        <v>31.9</v>
      </c>
      <c r="J36" s="183">
        <v>31.9</v>
      </c>
    </row>
    <row r="37" spans="1:10" x14ac:dyDescent="0.2">
      <c r="A37" s="189"/>
      <c r="B37" s="189"/>
      <c r="C37" s="189"/>
      <c r="D37" s="189"/>
      <c r="E37" s="189" t="s">
        <v>2606</v>
      </c>
      <c r="F37" s="208">
        <v>32.57</v>
      </c>
      <c r="G37" s="189" t="s">
        <v>2607</v>
      </c>
      <c r="H37" s="208">
        <v>0</v>
      </c>
      <c r="I37" s="189" t="s">
        <v>2608</v>
      </c>
      <c r="J37" s="208">
        <v>32.57</v>
      </c>
    </row>
    <row r="38" spans="1:10" x14ac:dyDescent="0.2">
      <c r="A38" s="189"/>
      <c r="B38" s="189"/>
      <c r="C38" s="189"/>
      <c r="D38" s="189"/>
      <c r="E38" s="189" t="s">
        <v>2609</v>
      </c>
      <c r="F38" s="208">
        <v>10.210000000000001</v>
      </c>
      <c r="G38" s="189"/>
      <c r="H38" s="226" t="s">
        <v>2610</v>
      </c>
      <c r="I38" s="226"/>
      <c r="J38" s="208">
        <v>45.65</v>
      </c>
    </row>
    <row r="39" spans="1:10" ht="50.1" customHeight="1" thickBot="1" x14ac:dyDescent="0.25">
      <c r="A39" s="190"/>
      <c r="B39" s="190"/>
      <c r="C39" s="190"/>
      <c r="D39" s="190"/>
      <c r="E39" s="190"/>
      <c r="F39" s="190"/>
      <c r="G39" s="190" t="s">
        <v>2611</v>
      </c>
      <c r="H39" s="209" t="s">
        <v>2616</v>
      </c>
      <c r="I39" s="190" t="s">
        <v>2612</v>
      </c>
      <c r="J39" s="192">
        <v>8217</v>
      </c>
    </row>
    <row r="40" spans="1:10" ht="0.95" customHeight="1" thickTop="1" x14ac:dyDescent="0.2">
      <c r="A40" s="210"/>
      <c r="B40" s="210"/>
      <c r="C40" s="210"/>
      <c r="D40" s="210"/>
      <c r="E40" s="210"/>
      <c r="F40" s="210"/>
      <c r="G40" s="210"/>
      <c r="H40" s="210"/>
      <c r="I40" s="210"/>
      <c r="J40" s="210"/>
    </row>
    <row r="41" spans="1:10" ht="18" customHeight="1" x14ac:dyDescent="0.2">
      <c r="A41" s="174" t="s">
        <v>33</v>
      </c>
      <c r="B41" s="173" t="s">
        <v>10</v>
      </c>
      <c r="C41" s="174" t="s">
        <v>11</v>
      </c>
      <c r="D41" s="174" t="s">
        <v>12</v>
      </c>
      <c r="E41" s="227" t="s">
        <v>458</v>
      </c>
      <c r="F41" s="227"/>
      <c r="G41" s="175" t="s">
        <v>13</v>
      </c>
      <c r="H41" s="173" t="s">
        <v>14</v>
      </c>
      <c r="I41" s="173" t="s">
        <v>15</v>
      </c>
      <c r="J41" s="173" t="s">
        <v>17</v>
      </c>
    </row>
    <row r="42" spans="1:10" ht="26.1" customHeight="1" x14ac:dyDescent="0.2">
      <c r="A42" s="199" t="s">
        <v>2604</v>
      </c>
      <c r="B42" s="201" t="s">
        <v>34</v>
      </c>
      <c r="C42" s="199" t="s">
        <v>30</v>
      </c>
      <c r="D42" s="199" t="s">
        <v>35</v>
      </c>
      <c r="E42" s="228" t="s">
        <v>2205</v>
      </c>
      <c r="F42" s="228"/>
      <c r="G42" s="200" t="s">
        <v>32</v>
      </c>
      <c r="H42" s="205">
        <v>1</v>
      </c>
      <c r="I42" s="206">
        <v>147.72</v>
      </c>
      <c r="J42" s="206">
        <v>147.72</v>
      </c>
    </row>
    <row r="43" spans="1:10" ht="26.1" customHeight="1" x14ac:dyDescent="0.2">
      <c r="A43" s="177" t="s">
        <v>2613</v>
      </c>
      <c r="B43" s="176" t="s">
        <v>2617</v>
      </c>
      <c r="C43" s="177" t="s">
        <v>30</v>
      </c>
      <c r="D43" s="177" t="s">
        <v>2618</v>
      </c>
      <c r="E43" s="224" t="s">
        <v>2205</v>
      </c>
      <c r="F43" s="224"/>
      <c r="G43" s="178" t="s">
        <v>32</v>
      </c>
      <c r="H43" s="211">
        <v>1</v>
      </c>
      <c r="I43" s="179">
        <v>2.11</v>
      </c>
      <c r="J43" s="179">
        <v>2.11</v>
      </c>
    </row>
    <row r="44" spans="1:10" ht="26.1" customHeight="1" x14ac:dyDescent="0.2">
      <c r="A44" s="181" t="s">
        <v>2605</v>
      </c>
      <c r="B44" s="180" t="s">
        <v>1711</v>
      </c>
      <c r="C44" s="181" t="s">
        <v>30</v>
      </c>
      <c r="D44" s="181" t="s">
        <v>1712</v>
      </c>
      <c r="E44" s="225" t="s">
        <v>469</v>
      </c>
      <c r="F44" s="225"/>
      <c r="G44" s="182" t="s">
        <v>32</v>
      </c>
      <c r="H44" s="207">
        <v>1</v>
      </c>
      <c r="I44" s="183">
        <v>0.77</v>
      </c>
      <c r="J44" s="183">
        <v>0.77</v>
      </c>
    </row>
    <row r="45" spans="1:10" ht="26.1" customHeight="1" x14ac:dyDescent="0.2">
      <c r="A45" s="181" t="s">
        <v>2605</v>
      </c>
      <c r="B45" s="180" t="s">
        <v>599</v>
      </c>
      <c r="C45" s="181" t="s">
        <v>30</v>
      </c>
      <c r="D45" s="181" t="s">
        <v>600</v>
      </c>
      <c r="E45" s="225" t="s">
        <v>469</v>
      </c>
      <c r="F45" s="225"/>
      <c r="G45" s="182" t="s">
        <v>32</v>
      </c>
      <c r="H45" s="207">
        <v>1</v>
      </c>
      <c r="I45" s="183">
        <v>1.43</v>
      </c>
      <c r="J45" s="183">
        <v>1.43</v>
      </c>
    </row>
    <row r="46" spans="1:10" ht="24" customHeight="1" x14ac:dyDescent="0.2">
      <c r="A46" s="181" t="s">
        <v>2605</v>
      </c>
      <c r="B46" s="180" t="s">
        <v>540</v>
      </c>
      <c r="C46" s="181" t="s">
        <v>30</v>
      </c>
      <c r="D46" s="181" t="s">
        <v>541</v>
      </c>
      <c r="E46" s="225" t="s">
        <v>476</v>
      </c>
      <c r="F46" s="225"/>
      <c r="G46" s="182" t="s">
        <v>32</v>
      </c>
      <c r="H46" s="207">
        <v>1</v>
      </c>
      <c r="I46" s="183">
        <v>143.32</v>
      </c>
      <c r="J46" s="183">
        <v>143.32</v>
      </c>
    </row>
    <row r="47" spans="1:10" ht="26.1" customHeight="1" x14ac:dyDescent="0.2">
      <c r="A47" s="181" t="s">
        <v>2605</v>
      </c>
      <c r="B47" s="180" t="s">
        <v>1194</v>
      </c>
      <c r="C47" s="181" t="s">
        <v>30</v>
      </c>
      <c r="D47" s="181" t="s">
        <v>1195</v>
      </c>
      <c r="E47" s="225" t="s">
        <v>469</v>
      </c>
      <c r="F47" s="225"/>
      <c r="G47" s="182" t="s">
        <v>32</v>
      </c>
      <c r="H47" s="207">
        <v>1</v>
      </c>
      <c r="I47" s="183">
        <v>0.08</v>
      </c>
      <c r="J47" s="183">
        <v>0.08</v>
      </c>
    </row>
    <row r="48" spans="1:10" ht="26.1" customHeight="1" x14ac:dyDescent="0.2">
      <c r="A48" s="181" t="s">
        <v>2605</v>
      </c>
      <c r="B48" s="180" t="s">
        <v>2062</v>
      </c>
      <c r="C48" s="181" t="s">
        <v>30</v>
      </c>
      <c r="D48" s="181" t="s">
        <v>2063</v>
      </c>
      <c r="E48" s="225" t="s">
        <v>469</v>
      </c>
      <c r="F48" s="225"/>
      <c r="G48" s="182" t="s">
        <v>32</v>
      </c>
      <c r="H48" s="207">
        <v>1</v>
      </c>
      <c r="I48" s="183">
        <v>0.01</v>
      </c>
      <c r="J48" s="183">
        <v>0.01</v>
      </c>
    </row>
    <row r="49" spans="1:10" x14ac:dyDescent="0.2">
      <c r="A49" s="189"/>
      <c r="B49" s="189"/>
      <c r="C49" s="189"/>
      <c r="D49" s="189"/>
      <c r="E49" s="189" t="s">
        <v>2606</v>
      </c>
      <c r="F49" s="208">
        <v>145.43</v>
      </c>
      <c r="G49" s="189" t="s">
        <v>2607</v>
      </c>
      <c r="H49" s="208">
        <v>0</v>
      </c>
      <c r="I49" s="189" t="s">
        <v>2608</v>
      </c>
      <c r="J49" s="208">
        <v>145.43</v>
      </c>
    </row>
    <row r="50" spans="1:10" x14ac:dyDescent="0.2">
      <c r="A50" s="189"/>
      <c r="B50" s="189"/>
      <c r="C50" s="189"/>
      <c r="D50" s="189"/>
      <c r="E50" s="189" t="s">
        <v>2609</v>
      </c>
      <c r="F50" s="208">
        <v>42.57</v>
      </c>
      <c r="G50" s="189"/>
      <c r="H50" s="226" t="s">
        <v>2610</v>
      </c>
      <c r="I50" s="226"/>
      <c r="J50" s="208">
        <v>190.29</v>
      </c>
    </row>
    <row r="51" spans="1:10" ht="50.1" customHeight="1" thickBot="1" x14ac:dyDescent="0.25">
      <c r="A51" s="190"/>
      <c r="B51" s="190"/>
      <c r="C51" s="190"/>
      <c r="D51" s="190"/>
      <c r="E51" s="190"/>
      <c r="F51" s="190"/>
      <c r="G51" s="190" t="s">
        <v>2611</v>
      </c>
      <c r="H51" s="209" t="s">
        <v>2619</v>
      </c>
      <c r="I51" s="190" t="s">
        <v>2612</v>
      </c>
      <c r="J51" s="192">
        <v>17126.099999999999</v>
      </c>
    </row>
    <row r="52" spans="1:10" ht="0.95" customHeight="1" thickTop="1" x14ac:dyDescent="0.2">
      <c r="A52" s="210"/>
      <c r="B52" s="210"/>
      <c r="C52" s="210"/>
      <c r="D52" s="210"/>
      <c r="E52" s="210"/>
      <c r="F52" s="210"/>
      <c r="G52" s="210"/>
      <c r="H52" s="210"/>
      <c r="I52" s="210"/>
      <c r="J52" s="210"/>
    </row>
    <row r="53" spans="1:10" ht="24" customHeight="1" x14ac:dyDescent="0.2">
      <c r="A53" s="194" t="s">
        <v>36</v>
      </c>
      <c r="B53" s="194"/>
      <c r="C53" s="194"/>
      <c r="D53" s="194" t="s">
        <v>37</v>
      </c>
      <c r="E53" s="194"/>
      <c r="F53" s="229"/>
      <c r="G53" s="229"/>
      <c r="H53" s="195"/>
      <c r="I53" s="194"/>
      <c r="J53" s="202">
        <v>7018.01</v>
      </c>
    </row>
    <row r="54" spans="1:10" ht="18" customHeight="1" x14ac:dyDescent="0.2">
      <c r="A54" s="174" t="s">
        <v>38</v>
      </c>
      <c r="B54" s="173" t="s">
        <v>10</v>
      </c>
      <c r="C54" s="174" t="s">
        <v>11</v>
      </c>
      <c r="D54" s="174" t="s">
        <v>12</v>
      </c>
      <c r="E54" s="227" t="s">
        <v>458</v>
      </c>
      <c r="F54" s="227"/>
      <c r="G54" s="175" t="s">
        <v>13</v>
      </c>
      <c r="H54" s="173" t="s">
        <v>14</v>
      </c>
      <c r="I54" s="173" t="s">
        <v>15</v>
      </c>
      <c r="J54" s="173" t="s">
        <v>17</v>
      </c>
    </row>
    <row r="55" spans="1:10" ht="24" customHeight="1" x14ac:dyDescent="0.2">
      <c r="A55" s="199" t="s">
        <v>2604</v>
      </c>
      <c r="B55" s="201" t="s">
        <v>39</v>
      </c>
      <c r="C55" s="199" t="s">
        <v>30</v>
      </c>
      <c r="D55" s="199" t="s">
        <v>40</v>
      </c>
      <c r="E55" s="228" t="s">
        <v>2344</v>
      </c>
      <c r="F55" s="228"/>
      <c r="G55" s="200" t="s">
        <v>41</v>
      </c>
      <c r="H55" s="205">
        <v>1</v>
      </c>
      <c r="I55" s="206">
        <v>535.13</v>
      </c>
      <c r="J55" s="206">
        <v>535.13</v>
      </c>
    </row>
    <row r="56" spans="1:10" ht="39" customHeight="1" x14ac:dyDescent="0.2">
      <c r="A56" s="177" t="s">
        <v>2613</v>
      </c>
      <c r="B56" s="176" t="s">
        <v>2620</v>
      </c>
      <c r="C56" s="177" t="s">
        <v>30</v>
      </c>
      <c r="D56" s="177" t="s">
        <v>2621</v>
      </c>
      <c r="E56" s="224" t="s">
        <v>2622</v>
      </c>
      <c r="F56" s="224"/>
      <c r="G56" s="178" t="s">
        <v>48</v>
      </c>
      <c r="H56" s="211">
        <v>0.01</v>
      </c>
      <c r="I56" s="179">
        <v>586.04999999999995</v>
      </c>
      <c r="J56" s="179">
        <v>5.86</v>
      </c>
    </row>
    <row r="57" spans="1:10" ht="24" customHeight="1" x14ac:dyDescent="0.2">
      <c r="A57" s="177" t="s">
        <v>2613</v>
      </c>
      <c r="B57" s="176" t="s">
        <v>2623</v>
      </c>
      <c r="C57" s="177" t="s">
        <v>30</v>
      </c>
      <c r="D57" s="177" t="s">
        <v>2624</v>
      </c>
      <c r="E57" s="224" t="s">
        <v>2205</v>
      </c>
      <c r="F57" s="224"/>
      <c r="G57" s="178" t="s">
        <v>32</v>
      </c>
      <c r="H57" s="211">
        <v>1</v>
      </c>
      <c r="I57" s="179">
        <v>28.12</v>
      </c>
      <c r="J57" s="179">
        <v>28.12</v>
      </c>
    </row>
    <row r="58" spans="1:10" ht="24" customHeight="1" x14ac:dyDescent="0.2">
      <c r="A58" s="177" t="s">
        <v>2613</v>
      </c>
      <c r="B58" s="176" t="s">
        <v>2625</v>
      </c>
      <c r="C58" s="177" t="s">
        <v>30</v>
      </c>
      <c r="D58" s="177" t="s">
        <v>2626</v>
      </c>
      <c r="E58" s="224" t="s">
        <v>2205</v>
      </c>
      <c r="F58" s="224"/>
      <c r="G58" s="178" t="s">
        <v>32</v>
      </c>
      <c r="H58" s="211">
        <v>2</v>
      </c>
      <c r="I58" s="179">
        <v>23.48</v>
      </c>
      <c r="J58" s="179">
        <v>46.96</v>
      </c>
    </row>
    <row r="59" spans="1:10" ht="26.1" customHeight="1" x14ac:dyDescent="0.2">
      <c r="A59" s="181" t="s">
        <v>2605</v>
      </c>
      <c r="B59" s="180" t="s">
        <v>1447</v>
      </c>
      <c r="C59" s="181" t="s">
        <v>30</v>
      </c>
      <c r="D59" s="181" t="s">
        <v>1448</v>
      </c>
      <c r="E59" s="225" t="s">
        <v>469</v>
      </c>
      <c r="F59" s="225"/>
      <c r="G59" s="182" t="s">
        <v>555</v>
      </c>
      <c r="H59" s="207">
        <v>0.11</v>
      </c>
      <c r="I59" s="183">
        <v>17.02</v>
      </c>
      <c r="J59" s="183">
        <v>1.87</v>
      </c>
    </row>
    <row r="60" spans="1:10" ht="39" customHeight="1" x14ac:dyDescent="0.2">
      <c r="A60" s="181" t="s">
        <v>2605</v>
      </c>
      <c r="B60" s="180" t="s">
        <v>937</v>
      </c>
      <c r="C60" s="181" t="s">
        <v>30</v>
      </c>
      <c r="D60" s="181" t="s">
        <v>938</v>
      </c>
      <c r="E60" s="225" t="s">
        <v>469</v>
      </c>
      <c r="F60" s="225"/>
      <c r="G60" s="182" t="s">
        <v>41</v>
      </c>
      <c r="H60" s="207">
        <v>1</v>
      </c>
      <c r="I60" s="183">
        <v>400</v>
      </c>
      <c r="J60" s="183">
        <v>400</v>
      </c>
    </row>
    <row r="61" spans="1:10" ht="39" customHeight="1" x14ac:dyDescent="0.2">
      <c r="A61" s="181" t="s">
        <v>2605</v>
      </c>
      <c r="B61" s="180" t="s">
        <v>1915</v>
      </c>
      <c r="C61" s="181" t="s">
        <v>30</v>
      </c>
      <c r="D61" s="181" t="s">
        <v>1916</v>
      </c>
      <c r="E61" s="225" t="s">
        <v>469</v>
      </c>
      <c r="F61" s="225"/>
      <c r="G61" s="182" t="s">
        <v>86</v>
      </c>
      <c r="H61" s="207">
        <v>1</v>
      </c>
      <c r="I61" s="183">
        <v>7.2</v>
      </c>
      <c r="J61" s="183">
        <v>7.2</v>
      </c>
    </row>
    <row r="62" spans="1:10" ht="26.1" customHeight="1" x14ac:dyDescent="0.2">
      <c r="A62" s="181" t="s">
        <v>2605</v>
      </c>
      <c r="B62" s="180" t="s">
        <v>1122</v>
      </c>
      <c r="C62" s="181" t="s">
        <v>30</v>
      </c>
      <c r="D62" s="181" t="s">
        <v>1123</v>
      </c>
      <c r="E62" s="225" t="s">
        <v>469</v>
      </c>
      <c r="F62" s="225"/>
      <c r="G62" s="182" t="s">
        <v>86</v>
      </c>
      <c r="H62" s="207">
        <v>4</v>
      </c>
      <c r="I62" s="183">
        <v>11.28</v>
      </c>
      <c r="J62" s="183">
        <v>45.12</v>
      </c>
    </row>
    <row r="63" spans="1:10" x14ac:dyDescent="0.2">
      <c r="A63" s="189"/>
      <c r="B63" s="189"/>
      <c r="C63" s="189"/>
      <c r="D63" s="189"/>
      <c r="E63" s="189" t="s">
        <v>2606</v>
      </c>
      <c r="F63" s="208">
        <v>46.51</v>
      </c>
      <c r="G63" s="189" t="s">
        <v>2607</v>
      </c>
      <c r="H63" s="208">
        <v>0</v>
      </c>
      <c r="I63" s="189" t="s">
        <v>2608</v>
      </c>
      <c r="J63" s="208">
        <v>46.51</v>
      </c>
    </row>
    <row r="64" spans="1:10" x14ac:dyDescent="0.2">
      <c r="A64" s="189"/>
      <c r="B64" s="189"/>
      <c r="C64" s="189"/>
      <c r="D64" s="189"/>
      <c r="E64" s="189" t="s">
        <v>2609</v>
      </c>
      <c r="F64" s="208">
        <v>154.22</v>
      </c>
      <c r="G64" s="189"/>
      <c r="H64" s="226" t="s">
        <v>2610</v>
      </c>
      <c r="I64" s="226"/>
      <c r="J64" s="208">
        <v>689.35</v>
      </c>
    </row>
    <row r="65" spans="1:10" ht="50.1" customHeight="1" thickBot="1" x14ac:dyDescent="0.25">
      <c r="A65" s="190"/>
      <c r="B65" s="190"/>
      <c r="C65" s="190"/>
      <c r="D65" s="190"/>
      <c r="E65" s="190"/>
      <c r="F65" s="190"/>
      <c r="G65" s="190" t="s">
        <v>2611</v>
      </c>
      <c r="H65" s="209" t="s">
        <v>2627</v>
      </c>
      <c r="I65" s="190" t="s">
        <v>2612</v>
      </c>
      <c r="J65" s="192">
        <v>2068.0500000000002</v>
      </c>
    </row>
    <row r="66" spans="1:10" ht="0.95" customHeight="1" thickTop="1" x14ac:dyDescent="0.2">
      <c r="A66" s="210"/>
      <c r="B66" s="210"/>
      <c r="C66" s="210"/>
      <c r="D66" s="210"/>
      <c r="E66" s="210"/>
      <c r="F66" s="210"/>
      <c r="G66" s="210"/>
      <c r="H66" s="210"/>
      <c r="I66" s="210"/>
      <c r="J66" s="210"/>
    </row>
    <row r="67" spans="1:10" ht="18" customHeight="1" x14ac:dyDescent="0.2">
      <c r="A67" s="174" t="s">
        <v>42</v>
      </c>
      <c r="B67" s="173" t="s">
        <v>10</v>
      </c>
      <c r="C67" s="174" t="s">
        <v>11</v>
      </c>
      <c r="D67" s="174" t="s">
        <v>12</v>
      </c>
      <c r="E67" s="227" t="s">
        <v>458</v>
      </c>
      <c r="F67" s="227"/>
      <c r="G67" s="175" t="s">
        <v>13</v>
      </c>
      <c r="H67" s="173" t="s">
        <v>14</v>
      </c>
      <c r="I67" s="173" t="s">
        <v>15</v>
      </c>
      <c r="J67" s="173" t="s">
        <v>17</v>
      </c>
    </row>
    <row r="68" spans="1:10" ht="39" customHeight="1" x14ac:dyDescent="0.2">
      <c r="A68" s="199" t="s">
        <v>2604</v>
      </c>
      <c r="B68" s="201" t="s">
        <v>43</v>
      </c>
      <c r="C68" s="199" t="s">
        <v>30</v>
      </c>
      <c r="D68" s="199" t="s">
        <v>44</v>
      </c>
      <c r="E68" s="228" t="s">
        <v>2486</v>
      </c>
      <c r="F68" s="228"/>
      <c r="G68" s="200" t="s">
        <v>41</v>
      </c>
      <c r="H68" s="205">
        <v>1</v>
      </c>
      <c r="I68" s="206">
        <v>0.67</v>
      </c>
      <c r="J68" s="206">
        <v>0.67</v>
      </c>
    </row>
    <row r="69" spans="1:10" ht="39" customHeight="1" x14ac:dyDescent="0.2">
      <c r="A69" s="177" t="s">
        <v>2613</v>
      </c>
      <c r="B69" s="176" t="s">
        <v>2628</v>
      </c>
      <c r="C69" s="177" t="s">
        <v>30</v>
      </c>
      <c r="D69" s="177" t="s">
        <v>2629</v>
      </c>
      <c r="E69" s="224" t="s">
        <v>2630</v>
      </c>
      <c r="F69" s="224"/>
      <c r="G69" s="178" t="s">
        <v>2631</v>
      </c>
      <c r="H69" s="211">
        <v>2.8999999999999998E-3</v>
      </c>
      <c r="I69" s="179">
        <v>75.89</v>
      </c>
      <c r="J69" s="179">
        <v>0.22</v>
      </c>
    </row>
    <row r="70" spans="1:10" ht="24" customHeight="1" x14ac:dyDescent="0.2">
      <c r="A70" s="177" t="s">
        <v>2613</v>
      </c>
      <c r="B70" s="176" t="s">
        <v>2632</v>
      </c>
      <c r="C70" s="177" t="s">
        <v>30</v>
      </c>
      <c r="D70" s="177" t="s">
        <v>2633</v>
      </c>
      <c r="E70" s="224" t="s">
        <v>2205</v>
      </c>
      <c r="F70" s="224"/>
      <c r="G70" s="178" t="s">
        <v>32</v>
      </c>
      <c r="H70" s="211">
        <v>4.5999999999999999E-3</v>
      </c>
      <c r="I70" s="179">
        <v>24.53</v>
      </c>
      <c r="J70" s="179">
        <v>0.11</v>
      </c>
    </row>
    <row r="71" spans="1:10" ht="39" customHeight="1" x14ac:dyDescent="0.2">
      <c r="A71" s="177" t="s">
        <v>2613</v>
      </c>
      <c r="B71" s="176" t="s">
        <v>2634</v>
      </c>
      <c r="C71" s="177" t="s">
        <v>30</v>
      </c>
      <c r="D71" s="177" t="s">
        <v>2635</v>
      </c>
      <c r="E71" s="224" t="s">
        <v>2630</v>
      </c>
      <c r="F71" s="224"/>
      <c r="G71" s="178" t="s">
        <v>2636</v>
      </c>
      <c r="H71" s="211">
        <v>1.6999999999999999E-3</v>
      </c>
      <c r="I71" s="179">
        <v>202.01</v>
      </c>
      <c r="J71" s="179">
        <v>0.34</v>
      </c>
    </row>
    <row r="72" spans="1:10" x14ac:dyDescent="0.2">
      <c r="A72" s="189"/>
      <c r="B72" s="189"/>
      <c r="C72" s="189"/>
      <c r="D72" s="189"/>
      <c r="E72" s="189" t="s">
        <v>2606</v>
      </c>
      <c r="F72" s="208">
        <v>0.14000000000000001</v>
      </c>
      <c r="G72" s="189" t="s">
        <v>2607</v>
      </c>
      <c r="H72" s="208">
        <v>0</v>
      </c>
      <c r="I72" s="189" t="s">
        <v>2608</v>
      </c>
      <c r="J72" s="208">
        <v>0.14000000000000001</v>
      </c>
    </row>
    <row r="73" spans="1:10" x14ac:dyDescent="0.2">
      <c r="A73" s="189"/>
      <c r="B73" s="189"/>
      <c r="C73" s="189"/>
      <c r="D73" s="189"/>
      <c r="E73" s="189" t="s">
        <v>2609</v>
      </c>
      <c r="F73" s="208">
        <v>0.19</v>
      </c>
      <c r="G73" s="189"/>
      <c r="H73" s="226" t="s">
        <v>2610</v>
      </c>
      <c r="I73" s="226"/>
      <c r="J73" s="208">
        <v>0.86</v>
      </c>
    </row>
    <row r="74" spans="1:10" ht="50.1" customHeight="1" thickBot="1" x14ac:dyDescent="0.25">
      <c r="A74" s="190"/>
      <c r="B74" s="190"/>
      <c r="C74" s="190"/>
      <c r="D74" s="190"/>
      <c r="E74" s="190"/>
      <c r="F74" s="190"/>
      <c r="G74" s="190" t="s">
        <v>2611</v>
      </c>
      <c r="H74" s="209" t="s">
        <v>2637</v>
      </c>
      <c r="I74" s="190" t="s">
        <v>2612</v>
      </c>
      <c r="J74" s="192">
        <v>288.95999999999998</v>
      </c>
    </row>
    <row r="75" spans="1:10" ht="0.95" customHeight="1" thickTop="1" x14ac:dyDescent="0.2">
      <c r="A75" s="210"/>
      <c r="B75" s="210"/>
      <c r="C75" s="210"/>
      <c r="D75" s="210"/>
      <c r="E75" s="210"/>
      <c r="F75" s="210"/>
      <c r="G75" s="210"/>
      <c r="H75" s="210"/>
      <c r="I75" s="210"/>
      <c r="J75" s="210"/>
    </row>
    <row r="76" spans="1:10" ht="18" customHeight="1" x14ac:dyDescent="0.2">
      <c r="A76" s="174" t="s">
        <v>45</v>
      </c>
      <c r="B76" s="173" t="s">
        <v>10</v>
      </c>
      <c r="C76" s="174" t="s">
        <v>11</v>
      </c>
      <c r="D76" s="174" t="s">
        <v>12</v>
      </c>
      <c r="E76" s="227" t="s">
        <v>458</v>
      </c>
      <c r="F76" s="227"/>
      <c r="G76" s="175" t="s">
        <v>13</v>
      </c>
      <c r="H76" s="173" t="s">
        <v>14</v>
      </c>
      <c r="I76" s="173" t="s">
        <v>15</v>
      </c>
      <c r="J76" s="173" t="s">
        <v>17</v>
      </c>
    </row>
    <row r="77" spans="1:10" ht="26.1" customHeight="1" x14ac:dyDescent="0.2">
      <c r="A77" s="199" t="s">
        <v>2604</v>
      </c>
      <c r="B77" s="201" t="s">
        <v>46</v>
      </c>
      <c r="C77" s="199" t="s">
        <v>30</v>
      </c>
      <c r="D77" s="199" t="s">
        <v>47</v>
      </c>
      <c r="E77" s="228" t="s">
        <v>2448</v>
      </c>
      <c r="F77" s="228"/>
      <c r="G77" s="200" t="s">
        <v>48</v>
      </c>
      <c r="H77" s="205">
        <v>1</v>
      </c>
      <c r="I77" s="206">
        <v>5.39</v>
      </c>
      <c r="J77" s="206">
        <v>5.39</v>
      </c>
    </row>
    <row r="78" spans="1:10" ht="39" customHeight="1" x14ac:dyDescent="0.2">
      <c r="A78" s="177" t="s">
        <v>2613</v>
      </c>
      <c r="B78" s="176" t="s">
        <v>2638</v>
      </c>
      <c r="C78" s="177" t="s">
        <v>30</v>
      </c>
      <c r="D78" s="177" t="s">
        <v>2639</v>
      </c>
      <c r="E78" s="224" t="s">
        <v>2630</v>
      </c>
      <c r="F78" s="224"/>
      <c r="G78" s="178" t="s">
        <v>2636</v>
      </c>
      <c r="H78" s="211">
        <v>1.7999999999999999E-2</v>
      </c>
      <c r="I78" s="179">
        <v>193.95</v>
      </c>
      <c r="J78" s="179">
        <v>3.49</v>
      </c>
    </row>
    <row r="79" spans="1:10" ht="24" customHeight="1" x14ac:dyDescent="0.2">
      <c r="A79" s="177" t="s">
        <v>2613</v>
      </c>
      <c r="B79" s="176" t="s">
        <v>2625</v>
      </c>
      <c r="C79" s="177" t="s">
        <v>30</v>
      </c>
      <c r="D79" s="177" t="s">
        <v>2626</v>
      </c>
      <c r="E79" s="224" t="s">
        <v>2205</v>
      </c>
      <c r="F79" s="224"/>
      <c r="G79" s="178" t="s">
        <v>32</v>
      </c>
      <c r="H79" s="211">
        <v>1.7999999999999999E-2</v>
      </c>
      <c r="I79" s="179">
        <v>23.48</v>
      </c>
      <c r="J79" s="179">
        <v>0.42</v>
      </c>
    </row>
    <row r="80" spans="1:10" ht="51.95" customHeight="1" x14ac:dyDescent="0.2">
      <c r="A80" s="177" t="s">
        <v>2613</v>
      </c>
      <c r="B80" s="176" t="s">
        <v>2640</v>
      </c>
      <c r="C80" s="177" t="s">
        <v>30</v>
      </c>
      <c r="D80" s="177" t="s">
        <v>2641</v>
      </c>
      <c r="E80" s="224" t="s">
        <v>2630</v>
      </c>
      <c r="F80" s="224"/>
      <c r="G80" s="178" t="s">
        <v>2636</v>
      </c>
      <c r="H80" s="211">
        <v>7.0000000000000001E-3</v>
      </c>
      <c r="I80" s="179">
        <v>212.19</v>
      </c>
      <c r="J80" s="179">
        <v>1.48</v>
      </c>
    </row>
    <row r="81" spans="1:10" x14ac:dyDescent="0.2">
      <c r="A81" s="189"/>
      <c r="B81" s="189"/>
      <c r="C81" s="189"/>
      <c r="D81" s="189"/>
      <c r="E81" s="189" t="s">
        <v>2606</v>
      </c>
      <c r="F81" s="208">
        <v>0.71</v>
      </c>
      <c r="G81" s="189" t="s">
        <v>2607</v>
      </c>
      <c r="H81" s="208">
        <v>0</v>
      </c>
      <c r="I81" s="189" t="s">
        <v>2608</v>
      </c>
      <c r="J81" s="208">
        <v>0.71</v>
      </c>
    </row>
    <row r="82" spans="1:10" x14ac:dyDescent="0.2">
      <c r="A82" s="189"/>
      <c r="B82" s="189"/>
      <c r="C82" s="189"/>
      <c r="D82" s="189"/>
      <c r="E82" s="189" t="s">
        <v>2609</v>
      </c>
      <c r="F82" s="208">
        <v>1.55</v>
      </c>
      <c r="G82" s="189"/>
      <c r="H82" s="226" t="s">
        <v>2610</v>
      </c>
      <c r="I82" s="226"/>
      <c r="J82" s="208">
        <v>6.94</v>
      </c>
    </row>
    <row r="83" spans="1:10" ht="50.1" customHeight="1" thickBot="1" x14ac:dyDescent="0.25">
      <c r="A83" s="190"/>
      <c r="B83" s="190"/>
      <c r="C83" s="190"/>
      <c r="D83" s="190"/>
      <c r="E83" s="190"/>
      <c r="F83" s="190"/>
      <c r="G83" s="190" t="s">
        <v>2611</v>
      </c>
      <c r="H83" s="209" t="s">
        <v>2642</v>
      </c>
      <c r="I83" s="190" t="s">
        <v>2612</v>
      </c>
      <c r="J83" s="192">
        <v>464.98</v>
      </c>
    </row>
    <row r="84" spans="1:10" ht="0.95" customHeight="1" thickTop="1" x14ac:dyDescent="0.2">
      <c r="A84" s="210"/>
      <c r="B84" s="210"/>
      <c r="C84" s="210"/>
      <c r="D84" s="210"/>
      <c r="E84" s="210"/>
      <c r="F84" s="210"/>
      <c r="G84" s="210"/>
      <c r="H84" s="210"/>
      <c r="I84" s="210"/>
      <c r="J84" s="210"/>
    </row>
    <row r="85" spans="1:10" ht="18" customHeight="1" x14ac:dyDescent="0.2">
      <c r="A85" s="174" t="s">
        <v>49</v>
      </c>
      <c r="B85" s="173" t="s">
        <v>10</v>
      </c>
      <c r="C85" s="174" t="s">
        <v>11</v>
      </c>
      <c r="D85" s="174" t="s">
        <v>12</v>
      </c>
      <c r="E85" s="227" t="s">
        <v>458</v>
      </c>
      <c r="F85" s="227"/>
      <c r="G85" s="175" t="s">
        <v>13</v>
      </c>
      <c r="H85" s="173" t="s">
        <v>14</v>
      </c>
      <c r="I85" s="173" t="s">
        <v>15</v>
      </c>
      <c r="J85" s="173" t="s">
        <v>17</v>
      </c>
    </row>
    <row r="86" spans="1:10" ht="26.1" customHeight="1" x14ac:dyDescent="0.2">
      <c r="A86" s="199" t="s">
        <v>2604</v>
      </c>
      <c r="B86" s="201" t="s">
        <v>50</v>
      </c>
      <c r="C86" s="199" t="s">
        <v>30</v>
      </c>
      <c r="D86" s="199" t="s">
        <v>51</v>
      </c>
      <c r="E86" s="228" t="s">
        <v>2448</v>
      </c>
      <c r="F86" s="228"/>
      <c r="G86" s="200" t="s">
        <v>48</v>
      </c>
      <c r="H86" s="205">
        <v>1</v>
      </c>
      <c r="I86" s="206">
        <v>7.63</v>
      </c>
      <c r="J86" s="206">
        <v>7.63</v>
      </c>
    </row>
    <row r="87" spans="1:10" ht="51.95" customHeight="1" x14ac:dyDescent="0.2">
      <c r="A87" s="177" t="s">
        <v>2613</v>
      </c>
      <c r="B87" s="176" t="s">
        <v>2640</v>
      </c>
      <c r="C87" s="177" t="s">
        <v>30</v>
      </c>
      <c r="D87" s="177" t="s">
        <v>2641</v>
      </c>
      <c r="E87" s="224" t="s">
        <v>2630</v>
      </c>
      <c r="F87" s="224"/>
      <c r="G87" s="178" t="s">
        <v>2636</v>
      </c>
      <c r="H87" s="211">
        <v>3.5999999999999997E-2</v>
      </c>
      <c r="I87" s="179">
        <v>212.19</v>
      </c>
      <c r="J87" s="179">
        <v>7.63</v>
      </c>
    </row>
    <row r="88" spans="1:10" x14ac:dyDescent="0.2">
      <c r="A88" s="189"/>
      <c r="B88" s="189"/>
      <c r="C88" s="189"/>
      <c r="D88" s="189"/>
      <c r="E88" s="189" t="s">
        <v>2606</v>
      </c>
      <c r="F88" s="208">
        <v>0.76</v>
      </c>
      <c r="G88" s="189" t="s">
        <v>2607</v>
      </c>
      <c r="H88" s="208">
        <v>0</v>
      </c>
      <c r="I88" s="189" t="s">
        <v>2608</v>
      </c>
      <c r="J88" s="208">
        <v>0.76</v>
      </c>
    </row>
    <row r="89" spans="1:10" x14ac:dyDescent="0.2">
      <c r="A89" s="189"/>
      <c r="B89" s="189"/>
      <c r="C89" s="189"/>
      <c r="D89" s="189"/>
      <c r="E89" s="189" t="s">
        <v>2609</v>
      </c>
      <c r="F89" s="208">
        <v>2.19</v>
      </c>
      <c r="G89" s="189"/>
      <c r="H89" s="226" t="s">
        <v>2610</v>
      </c>
      <c r="I89" s="226"/>
      <c r="J89" s="208">
        <v>9.82</v>
      </c>
    </row>
    <row r="90" spans="1:10" ht="50.1" customHeight="1" thickBot="1" x14ac:dyDescent="0.25">
      <c r="A90" s="190"/>
      <c r="B90" s="190"/>
      <c r="C90" s="190"/>
      <c r="D90" s="190"/>
      <c r="E90" s="190"/>
      <c r="F90" s="190"/>
      <c r="G90" s="190" t="s">
        <v>2611</v>
      </c>
      <c r="H90" s="209" t="s">
        <v>2642</v>
      </c>
      <c r="I90" s="190" t="s">
        <v>2612</v>
      </c>
      <c r="J90" s="192">
        <v>657.94</v>
      </c>
    </row>
    <row r="91" spans="1:10" ht="0.95" customHeight="1" thickTop="1" x14ac:dyDescent="0.2">
      <c r="A91" s="210"/>
      <c r="B91" s="210"/>
      <c r="C91" s="210"/>
      <c r="D91" s="210"/>
      <c r="E91" s="210"/>
      <c r="F91" s="210"/>
      <c r="G91" s="210"/>
      <c r="H91" s="210"/>
      <c r="I91" s="210"/>
      <c r="J91" s="210"/>
    </row>
    <row r="92" spans="1:10" ht="18" customHeight="1" x14ac:dyDescent="0.2">
      <c r="A92" s="174" t="s">
        <v>52</v>
      </c>
      <c r="B92" s="173" t="s">
        <v>10</v>
      </c>
      <c r="C92" s="174" t="s">
        <v>11</v>
      </c>
      <c r="D92" s="174" t="s">
        <v>12</v>
      </c>
      <c r="E92" s="227" t="s">
        <v>458</v>
      </c>
      <c r="F92" s="227"/>
      <c r="G92" s="175" t="s">
        <v>13</v>
      </c>
      <c r="H92" s="173" t="s">
        <v>14</v>
      </c>
      <c r="I92" s="173" t="s">
        <v>15</v>
      </c>
      <c r="J92" s="173" t="s">
        <v>17</v>
      </c>
    </row>
    <row r="93" spans="1:10" ht="39" customHeight="1" x14ac:dyDescent="0.2">
      <c r="A93" s="199" t="s">
        <v>2604</v>
      </c>
      <c r="B93" s="201" t="s">
        <v>53</v>
      </c>
      <c r="C93" s="199" t="s">
        <v>30</v>
      </c>
      <c r="D93" s="199" t="s">
        <v>54</v>
      </c>
      <c r="E93" s="228" t="s">
        <v>2307</v>
      </c>
      <c r="F93" s="228"/>
      <c r="G93" s="200" t="s">
        <v>41</v>
      </c>
      <c r="H93" s="205">
        <v>1</v>
      </c>
      <c r="I93" s="206">
        <v>8.18</v>
      </c>
      <c r="J93" s="206">
        <v>8.18</v>
      </c>
    </row>
    <row r="94" spans="1:10" ht="24" customHeight="1" x14ac:dyDescent="0.2">
      <c r="A94" s="177" t="s">
        <v>2613</v>
      </c>
      <c r="B94" s="176" t="s">
        <v>2623</v>
      </c>
      <c r="C94" s="177" t="s">
        <v>30</v>
      </c>
      <c r="D94" s="177" t="s">
        <v>2624</v>
      </c>
      <c r="E94" s="224" t="s">
        <v>2205</v>
      </c>
      <c r="F94" s="224"/>
      <c r="G94" s="178" t="s">
        <v>32</v>
      </c>
      <c r="H94" s="211">
        <v>0.1</v>
      </c>
      <c r="I94" s="179">
        <v>28.12</v>
      </c>
      <c r="J94" s="179">
        <v>2.81</v>
      </c>
    </row>
    <row r="95" spans="1:10" ht="24" customHeight="1" x14ac:dyDescent="0.2">
      <c r="A95" s="177" t="s">
        <v>2613</v>
      </c>
      <c r="B95" s="176" t="s">
        <v>2625</v>
      </c>
      <c r="C95" s="177" t="s">
        <v>30</v>
      </c>
      <c r="D95" s="177" t="s">
        <v>2626</v>
      </c>
      <c r="E95" s="224" t="s">
        <v>2205</v>
      </c>
      <c r="F95" s="224"/>
      <c r="G95" s="178" t="s">
        <v>32</v>
      </c>
      <c r="H95" s="211">
        <v>0.1</v>
      </c>
      <c r="I95" s="179">
        <v>23.48</v>
      </c>
      <c r="J95" s="179">
        <v>2.34</v>
      </c>
    </row>
    <row r="96" spans="1:10" ht="26.1" customHeight="1" x14ac:dyDescent="0.2">
      <c r="A96" s="181" t="s">
        <v>2605</v>
      </c>
      <c r="B96" s="180" t="s">
        <v>1122</v>
      </c>
      <c r="C96" s="181" t="s">
        <v>30</v>
      </c>
      <c r="D96" s="181" t="s">
        <v>1123</v>
      </c>
      <c r="E96" s="225" t="s">
        <v>469</v>
      </c>
      <c r="F96" s="225"/>
      <c r="G96" s="182" t="s">
        <v>86</v>
      </c>
      <c r="H96" s="207">
        <v>0.12</v>
      </c>
      <c r="I96" s="183">
        <v>11.28</v>
      </c>
      <c r="J96" s="183">
        <v>1.35</v>
      </c>
    </row>
    <row r="97" spans="1:10" ht="26.1" customHeight="1" x14ac:dyDescent="0.2">
      <c r="A97" s="181" t="s">
        <v>2605</v>
      </c>
      <c r="B97" s="180" t="s">
        <v>1221</v>
      </c>
      <c r="C97" s="181" t="s">
        <v>30</v>
      </c>
      <c r="D97" s="181" t="s">
        <v>1222</v>
      </c>
      <c r="E97" s="225" t="s">
        <v>469</v>
      </c>
      <c r="F97" s="225"/>
      <c r="G97" s="182" t="s">
        <v>86</v>
      </c>
      <c r="H97" s="207">
        <v>0.1067</v>
      </c>
      <c r="I97" s="183">
        <v>12.75</v>
      </c>
      <c r="J97" s="183">
        <v>1.36</v>
      </c>
    </row>
    <row r="98" spans="1:10" ht="24" customHeight="1" x14ac:dyDescent="0.2">
      <c r="A98" s="181" t="s">
        <v>2605</v>
      </c>
      <c r="B98" s="180" t="s">
        <v>1761</v>
      </c>
      <c r="C98" s="181" t="s">
        <v>30</v>
      </c>
      <c r="D98" s="181" t="s">
        <v>1762</v>
      </c>
      <c r="E98" s="225" t="s">
        <v>469</v>
      </c>
      <c r="F98" s="225"/>
      <c r="G98" s="182" t="s">
        <v>555</v>
      </c>
      <c r="H98" s="207">
        <v>0.02</v>
      </c>
      <c r="I98" s="183">
        <v>8.4600000000000009</v>
      </c>
      <c r="J98" s="183">
        <v>0.16</v>
      </c>
    </row>
    <row r="99" spans="1:10" ht="26.1" customHeight="1" x14ac:dyDescent="0.2">
      <c r="A99" s="181" t="s">
        <v>2605</v>
      </c>
      <c r="B99" s="180" t="s">
        <v>1685</v>
      </c>
      <c r="C99" s="181" t="s">
        <v>30</v>
      </c>
      <c r="D99" s="181" t="s">
        <v>1686</v>
      </c>
      <c r="E99" s="225" t="s">
        <v>469</v>
      </c>
      <c r="F99" s="225"/>
      <c r="G99" s="182" t="s">
        <v>555</v>
      </c>
      <c r="H99" s="207">
        <v>0.01</v>
      </c>
      <c r="I99" s="183">
        <v>16.73</v>
      </c>
      <c r="J99" s="183">
        <v>0.16</v>
      </c>
    </row>
    <row r="100" spans="1:10" x14ac:dyDescent="0.2">
      <c r="A100" s="189"/>
      <c r="B100" s="189"/>
      <c r="C100" s="189"/>
      <c r="D100" s="189"/>
      <c r="E100" s="189" t="s">
        <v>2606</v>
      </c>
      <c r="F100" s="208">
        <v>3.22</v>
      </c>
      <c r="G100" s="189" t="s">
        <v>2607</v>
      </c>
      <c r="H100" s="208">
        <v>0</v>
      </c>
      <c r="I100" s="189" t="s">
        <v>2608</v>
      </c>
      <c r="J100" s="208">
        <v>3.22</v>
      </c>
    </row>
    <row r="101" spans="1:10" x14ac:dyDescent="0.2">
      <c r="A101" s="189"/>
      <c r="B101" s="189"/>
      <c r="C101" s="189"/>
      <c r="D101" s="189"/>
      <c r="E101" s="189" t="s">
        <v>2609</v>
      </c>
      <c r="F101" s="208">
        <v>2.35</v>
      </c>
      <c r="G101" s="189"/>
      <c r="H101" s="226" t="s">
        <v>2610</v>
      </c>
      <c r="I101" s="226"/>
      <c r="J101" s="208">
        <v>10.53</v>
      </c>
    </row>
    <row r="102" spans="1:10" ht="50.1" customHeight="1" thickBot="1" x14ac:dyDescent="0.25">
      <c r="A102" s="190"/>
      <c r="B102" s="190"/>
      <c r="C102" s="190"/>
      <c r="D102" s="190"/>
      <c r="E102" s="190"/>
      <c r="F102" s="190"/>
      <c r="G102" s="190" t="s">
        <v>2611</v>
      </c>
      <c r="H102" s="209" t="s">
        <v>2637</v>
      </c>
      <c r="I102" s="190" t="s">
        <v>2612</v>
      </c>
      <c r="J102" s="192">
        <v>3538.08</v>
      </c>
    </row>
    <row r="103" spans="1:10" ht="0.95" customHeight="1" thickTop="1" x14ac:dyDescent="0.2">
      <c r="A103" s="210"/>
      <c r="B103" s="210"/>
      <c r="C103" s="210"/>
      <c r="D103" s="210"/>
      <c r="E103" s="210"/>
      <c r="F103" s="210"/>
      <c r="G103" s="210"/>
      <c r="H103" s="210"/>
      <c r="I103" s="210"/>
      <c r="J103" s="210"/>
    </row>
    <row r="104" spans="1:10" ht="24" customHeight="1" x14ac:dyDescent="0.2">
      <c r="A104" s="194" t="s">
        <v>55</v>
      </c>
      <c r="B104" s="194"/>
      <c r="C104" s="194"/>
      <c r="D104" s="194" t="s">
        <v>56</v>
      </c>
      <c r="E104" s="194"/>
      <c r="F104" s="229"/>
      <c r="G104" s="229"/>
      <c r="H104" s="195"/>
      <c r="I104" s="194"/>
      <c r="J104" s="202">
        <v>110445.16</v>
      </c>
    </row>
    <row r="105" spans="1:10" ht="18" customHeight="1" x14ac:dyDescent="0.2">
      <c r="A105" s="174" t="s">
        <v>57</v>
      </c>
      <c r="B105" s="173" t="s">
        <v>10</v>
      </c>
      <c r="C105" s="174" t="s">
        <v>11</v>
      </c>
      <c r="D105" s="174" t="s">
        <v>12</v>
      </c>
      <c r="E105" s="227" t="s">
        <v>458</v>
      </c>
      <c r="F105" s="227"/>
      <c r="G105" s="175" t="s">
        <v>13</v>
      </c>
      <c r="H105" s="173" t="s">
        <v>14</v>
      </c>
      <c r="I105" s="173" t="s">
        <v>15</v>
      </c>
      <c r="J105" s="173" t="s">
        <v>17</v>
      </c>
    </row>
    <row r="106" spans="1:10" ht="24" customHeight="1" x14ac:dyDescent="0.2">
      <c r="A106" s="199" t="s">
        <v>2604</v>
      </c>
      <c r="B106" s="201" t="s">
        <v>58</v>
      </c>
      <c r="C106" s="199" t="s">
        <v>30</v>
      </c>
      <c r="D106" s="199" t="s">
        <v>59</v>
      </c>
      <c r="E106" s="228" t="s">
        <v>2326</v>
      </c>
      <c r="F106" s="228"/>
      <c r="G106" s="200" t="s">
        <v>48</v>
      </c>
      <c r="H106" s="205">
        <v>1</v>
      </c>
      <c r="I106" s="206">
        <v>92.88</v>
      </c>
      <c r="J106" s="206">
        <v>92.88</v>
      </c>
    </row>
    <row r="107" spans="1:10" ht="24" customHeight="1" x14ac:dyDescent="0.2">
      <c r="A107" s="177" t="s">
        <v>2613</v>
      </c>
      <c r="B107" s="176" t="s">
        <v>2625</v>
      </c>
      <c r="C107" s="177" t="s">
        <v>30</v>
      </c>
      <c r="D107" s="177" t="s">
        <v>2626</v>
      </c>
      <c r="E107" s="224" t="s">
        <v>2205</v>
      </c>
      <c r="F107" s="224"/>
      <c r="G107" s="178" t="s">
        <v>32</v>
      </c>
      <c r="H107" s="211">
        <v>3.9557666999999999</v>
      </c>
      <c r="I107" s="179">
        <v>23.48</v>
      </c>
      <c r="J107" s="179">
        <v>92.88</v>
      </c>
    </row>
    <row r="108" spans="1:10" x14ac:dyDescent="0.2">
      <c r="A108" s="189"/>
      <c r="B108" s="189"/>
      <c r="C108" s="189"/>
      <c r="D108" s="189"/>
      <c r="E108" s="189" t="s">
        <v>2606</v>
      </c>
      <c r="F108" s="208">
        <v>54.31</v>
      </c>
      <c r="G108" s="189" t="s">
        <v>2607</v>
      </c>
      <c r="H108" s="208">
        <v>0</v>
      </c>
      <c r="I108" s="189" t="s">
        <v>2608</v>
      </c>
      <c r="J108" s="208">
        <v>54.31</v>
      </c>
    </row>
    <row r="109" spans="1:10" x14ac:dyDescent="0.2">
      <c r="A109" s="189"/>
      <c r="B109" s="189"/>
      <c r="C109" s="189"/>
      <c r="D109" s="189"/>
      <c r="E109" s="189" t="s">
        <v>2609</v>
      </c>
      <c r="F109" s="208">
        <v>26.76</v>
      </c>
      <c r="G109" s="189"/>
      <c r="H109" s="226" t="s">
        <v>2610</v>
      </c>
      <c r="I109" s="226"/>
      <c r="J109" s="208">
        <v>119.64</v>
      </c>
    </row>
    <row r="110" spans="1:10" ht="50.1" customHeight="1" thickBot="1" x14ac:dyDescent="0.25">
      <c r="A110" s="190"/>
      <c r="B110" s="190"/>
      <c r="C110" s="190"/>
      <c r="D110" s="190"/>
      <c r="E110" s="190"/>
      <c r="F110" s="190"/>
      <c r="G110" s="190" t="s">
        <v>2611</v>
      </c>
      <c r="H110" s="209" t="s">
        <v>2327</v>
      </c>
      <c r="I110" s="190" t="s">
        <v>2612</v>
      </c>
      <c r="J110" s="192">
        <v>2641.65</v>
      </c>
    </row>
    <row r="111" spans="1:10" ht="0.95" customHeight="1" thickTop="1" x14ac:dyDescent="0.2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</row>
    <row r="112" spans="1:10" ht="18" customHeight="1" x14ac:dyDescent="0.2">
      <c r="A112" s="174" t="s">
        <v>60</v>
      </c>
      <c r="B112" s="173" t="s">
        <v>10</v>
      </c>
      <c r="C112" s="174" t="s">
        <v>11</v>
      </c>
      <c r="D112" s="174" t="s">
        <v>12</v>
      </c>
      <c r="E112" s="227" t="s">
        <v>458</v>
      </c>
      <c r="F112" s="227"/>
      <c r="G112" s="175" t="s">
        <v>13</v>
      </c>
      <c r="H112" s="173" t="s">
        <v>14</v>
      </c>
      <c r="I112" s="173" t="s">
        <v>15</v>
      </c>
      <c r="J112" s="173" t="s">
        <v>17</v>
      </c>
    </row>
    <row r="113" spans="1:10" ht="26.1" customHeight="1" x14ac:dyDescent="0.2">
      <c r="A113" s="199" t="s">
        <v>2604</v>
      </c>
      <c r="B113" s="201" t="s">
        <v>61</v>
      </c>
      <c r="C113" s="199" t="s">
        <v>30</v>
      </c>
      <c r="D113" s="199" t="s">
        <v>62</v>
      </c>
      <c r="E113" s="228" t="s">
        <v>2148</v>
      </c>
      <c r="F113" s="228"/>
      <c r="G113" s="200" t="s">
        <v>48</v>
      </c>
      <c r="H113" s="205">
        <v>1</v>
      </c>
      <c r="I113" s="206">
        <v>763.94</v>
      </c>
      <c r="J113" s="206">
        <v>763.94</v>
      </c>
    </row>
    <row r="114" spans="1:10" ht="26.1" customHeight="1" x14ac:dyDescent="0.2">
      <c r="A114" s="177" t="s">
        <v>2613</v>
      </c>
      <c r="B114" s="176" t="s">
        <v>2643</v>
      </c>
      <c r="C114" s="177" t="s">
        <v>30</v>
      </c>
      <c r="D114" s="177" t="s">
        <v>2644</v>
      </c>
      <c r="E114" s="224" t="s">
        <v>2645</v>
      </c>
      <c r="F114" s="224"/>
      <c r="G114" s="178" t="s">
        <v>48</v>
      </c>
      <c r="H114" s="211">
        <v>0.17</v>
      </c>
      <c r="I114" s="179">
        <v>788.4</v>
      </c>
      <c r="J114" s="179">
        <v>134.02000000000001</v>
      </c>
    </row>
    <row r="115" spans="1:10" ht="24" customHeight="1" x14ac:dyDescent="0.2">
      <c r="A115" s="177" t="s">
        <v>2613</v>
      </c>
      <c r="B115" s="176" t="s">
        <v>2646</v>
      </c>
      <c r="C115" s="177" t="s">
        <v>30</v>
      </c>
      <c r="D115" s="177" t="s">
        <v>2647</v>
      </c>
      <c r="E115" s="224" t="s">
        <v>2205</v>
      </c>
      <c r="F115" s="224"/>
      <c r="G115" s="178" t="s">
        <v>32</v>
      </c>
      <c r="H115" s="211">
        <v>7.5</v>
      </c>
      <c r="I115" s="179">
        <v>28.51</v>
      </c>
      <c r="J115" s="179">
        <v>213.82</v>
      </c>
    </row>
    <row r="116" spans="1:10" ht="24" customHeight="1" x14ac:dyDescent="0.2">
      <c r="A116" s="177" t="s">
        <v>2613</v>
      </c>
      <c r="B116" s="176" t="s">
        <v>2625</v>
      </c>
      <c r="C116" s="177" t="s">
        <v>30</v>
      </c>
      <c r="D116" s="177" t="s">
        <v>2626</v>
      </c>
      <c r="E116" s="224" t="s">
        <v>2205</v>
      </c>
      <c r="F116" s="224"/>
      <c r="G116" s="178" t="s">
        <v>32</v>
      </c>
      <c r="H116" s="211">
        <v>7.5</v>
      </c>
      <c r="I116" s="179">
        <v>23.48</v>
      </c>
      <c r="J116" s="179">
        <v>176.1</v>
      </c>
    </row>
    <row r="117" spans="1:10" ht="39" customHeight="1" x14ac:dyDescent="0.2">
      <c r="A117" s="181" t="s">
        <v>2605</v>
      </c>
      <c r="B117" s="180" t="s">
        <v>592</v>
      </c>
      <c r="C117" s="181" t="s">
        <v>30</v>
      </c>
      <c r="D117" s="181" t="s">
        <v>593</v>
      </c>
      <c r="E117" s="225" t="s">
        <v>469</v>
      </c>
      <c r="F117" s="225"/>
      <c r="G117" s="182" t="s">
        <v>27</v>
      </c>
      <c r="H117" s="207">
        <v>250</v>
      </c>
      <c r="I117" s="183">
        <v>0.96</v>
      </c>
      <c r="J117" s="183">
        <v>240</v>
      </c>
    </row>
    <row r="118" spans="1:10" x14ac:dyDescent="0.2">
      <c r="A118" s="189"/>
      <c r="B118" s="189"/>
      <c r="C118" s="189"/>
      <c r="D118" s="189"/>
      <c r="E118" s="189" t="s">
        <v>2606</v>
      </c>
      <c r="F118" s="208">
        <v>262.33</v>
      </c>
      <c r="G118" s="189" t="s">
        <v>2607</v>
      </c>
      <c r="H118" s="208">
        <v>0</v>
      </c>
      <c r="I118" s="189" t="s">
        <v>2608</v>
      </c>
      <c r="J118" s="208">
        <v>262.33</v>
      </c>
    </row>
    <row r="119" spans="1:10" x14ac:dyDescent="0.2">
      <c r="A119" s="189"/>
      <c r="B119" s="189"/>
      <c r="C119" s="189"/>
      <c r="D119" s="189"/>
      <c r="E119" s="189" t="s">
        <v>2609</v>
      </c>
      <c r="F119" s="208">
        <v>220.16</v>
      </c>
      <c r="G119" s="189"/>
      <c r="H119" s="226" t="s">
        <v>2610</v>
      </c>
      <c r="I119" s="226"/>
      <c r="J119" s="208">
        <v>984.1</v>
      </c>
    </row>
    <row r="120" spans="1:10" ht="50.1" customHeight="1" thickBot="1" x14ac:dyDescent="0.25">
      <c r="A120" s="190"/>
      <c r="B120" s="190"/>
      <c r="C120" s="190"/>
      <c r="D120" s="190"/>
      <c r="E120" s="190"/>
      <c r="F120" s="190"/>
      <c r="G120" s="190" t="s">
        <v>2611</v>
      </c>
      <c r="H120" s="209" t="s">
        <v>2648</v>
      </c>
      <c r="I120" s="190" t="s">
        <v>2612</v>
      </c>
      <c r="J120" s="192">
        <v>37395.800000000003</v>
      </c>
    </row>
    <row r="121" spans="1:10" ht="0.95" customHeight="1" thickTop="1" x14ac:dyDescent="0.2">
      <c r="A121" s="210"/>
      <c r="B121" s="210"/>
      <c r="C121" s="210"/>
      <c r="D121" s="210"/>
      <c r="E121" s="210"/>
      <c r="F121" s="210"/>
      <c r="G121" s="210"/>
      <c r="H121" s="210"/>
      <c r="I121" s="210"/>
      <c r="J121" s="210"/>
    </row>
    <row r="122" spans="1:10" ht="18" customHeight="1" x14ac:dyDescent="0.2">
      <c r="A122" s="174" t="s">
        <v>63</v>
      </c>
      <c r="B122" s="173" t="s">
        <v>10</v>
      </c>
      <c r="C122" s="174" t="s">
        <v>11</v>
      </c>
      <c r="D122" s="174" t="s">
        <v>12</v>
      </c>
      <c r="E122" s="227" t="s">
        <v>458</v>
      </c>
      <c r="F122" s="227"/>
      <c r="G122" s="175" t="s">
        <v>13</v>
      </c>
      <c r="H122" s="173" t="s">
        <v>14</v>
      </c>
      <c r="I122" s="173" t="s">
        <v>15</v>
      </c>
      <c r="J122" s="173" t="s">
        <v>17</v>
      </c>
    </row>
    <row r="123" spans="1:10" ht="26.1" customHeight="1" x14ac:dyDescent="0.2">
      <c r="A123" s="199" t="s">
        <v>2604</v>
      </c>
      <c r="B123" s="201" t="s">
        <v>64</v>
      </c>
      <c r="C123" s="199" t="s">
        <v>65</v>
      </c>
      <c r="D123" s="199" t="s">
        <v>66</v>
      </c>
      <c r="E123" s="228">
        <v>0</v>
      </c>
      <c r="F123" s="228"/>
      <c r="G123" s="200" t="s">
        <v>48</v>
      </c>
      <c r="H123" s="205">
        <v>1</v>
      </c>
      <c r="I123" s="206">
        <v>2033.89</v>
      </c>
      <c r="J123" s="206">
        <v>2033.89</v>
      </c>
    </row>
    <row r="124" spans="1:10" ht="26.1" customHeight="1" x14ac:dyDescent="0.2">
      <c r="A124" s="177" t="s">
        <v>2613</v>
      </c>
      <c r="B124" s="176" t="s">
        <v>2649</v>
      </c>
      <c r="C124" s="177" t="s">
        <v>65</v>
      </c>
      <c r="D124" s="177" t="s">
        <v>2650</v>
      </c>
      <c r="E124" s="224">
        <v>0</v>
      </c>
      <c r="F124" s="224"/>
      <c r="G124" s="178" t="s">
        <v>48</v>
      </c>
      <c r="H124" s="211">
        <v>0.5</v>
      </c>
      <c r="I124" s="179">
        <v>963.34</v>
      </c>
      <c r="J124" s="179">
        <v>481.67</v>
      </c>
    </row>
    <row r="125" spans="1:10" ht="24" customHeight="1" x14ac:dyDescent="0.2">
      <c r="A125" s="177" t="s">
        <v>2613</v>
      </c>
      <c r="B125" s="176" t="s">
        <v>2651</v>
      </c>
      <c r="C125" s="177" t="s">
        <v>65</v>
      </c>
      <c r="D125" s="177" t="s">
        <v>2652</v>
      </c>
      <c r="E125" s="224">
        <v>0</v>
      </c>
      <c r="F125" s="224"/>
      <c r="G125" s="178" t="s">
        <v>526</v>
      </c>
      <c r="H125" s="211">
        <v>80</v>
      </c>
      <c r="I125" s="179">
        <v>14.32</v>
      </c>
      <c r="J125" s="179">
        <v>1145.5999999999999</v>
      </c>
    </row>
    <row r="126" spans="1:10" ht="26.1" customHeight="1" x14ac:dyDescent="0.2">
      <c r="A126" s="177" t="s">
        <v>2613</v>
      </c>
      <c r="B126" s="176" t="s">
        <v>2653</v>
      </c>
      <c r="C126" s="177" t="s">
        <v>65</v>
      </c>
      <c r="D126" s="177" t="s">
        <v>2654</v>
      </c>
      <c r="E126" s="224">
        <v>0</v>
      </c>
      <c r="F126" s="224"/>
      <c r="G126" s="178" t="s">
        <v>41</v>
      </c>
      <c r="H126" s="211">
        <v>3</v>
      </c>
      <c r="I126" s="179">
        <v>135.54</v>
      </c>
      <c r="J126" s="179">
        <v>406.62</v>
      </c>
    </row>
    <row r="127" spans="1:10" x14ac:dyDescent="0.2">
      <c r="A127" s="189"/>
      <c r="B127" s="189"/>
      <c r="C127" s="189"/>
      <c r="D127" s="189"/>
      <c r="E127" s="189" t="s">
        <v>2606</v>
      </c>
      <c r="F127" s="208">
        <v>537.36</v>
      </c>
      <c r="G127" s="189" t="s">
        <v>2607</v>
      </c>
      <c r="H127" s="208">
        <v>0</v>
      </c>
      <c r="I127" s="189" t="s">
        <v>2608</v>
      </c>
      <c r="J127" s="208">
        <v>537.36</v>
      </c>
    </row>
    <row r="128" spans="1:10" x14ac:dyDescent="0.2">
      <c r="A128" s="189"/>
      <c r="B128" s="189"/>
      <c r="C128" s="189"/>
      <c r="D128" s="189"/>
      <c r="E128" s="189" t="s">
        <v>2609</v>
      </c>
      <c r="F128" s="208">
        <v>586.16</v>
      </c>
      <c r="G128" s="189"/>
      <c r="H128" s="226" t="s">
        <v>2610</v>
      </c>
      <c r="I128" s="226"/>
      <c r="J128" s="208">
        <v>2620.0500000000002</v>
      </c>
    </row>
    <row r="129" spans="1:10" ht="50.1" customHeight="1" thickBot="1" x14ac:dyDescent="0.25">
      <c r="A129" s="190"/>
      <c r="B129" s="190"/>
      <c r="C129" s="190"/>
      <c r="D129" s="190"/>
      <c r="E129" s="190"/>
      <c r="F129" s="190"/>
      <c r="G129" s="190" t="s">
        <v>2611</v>
      </c>
      <c r="H129" s="209" t="s">
        <v>2236</v>
      </c>
      <c r="I129" s="190" t="s">
        <v>2612</v>
      </c>
      <c r="J129" s="192">
        <v>11580.62</v>
      </c>
    </row>
    <row r="130" spans="1:10" ht="0.95" customHeight="1" thickTop="1" x14ac:dyDescent="0.2">
      <c r="A130" s="210"/>
      <c r="B130" s="210"/>
      <c r="C130" s="210"/>
      <c r="D130" s="210"/>
      <c r="E130" s="210"/>
      <c r="F130" s="210"/>
      <c r="G130" s="210"/>
      <c r="H130" s="210"/>
      <c r="I130" s="210"/>
      <c r="J130" s="210"/>
    </row>
    <row r="131" spans="1:10" ht="18" customHeight="1" x14ac:dyDescent="0.2">
      <c r="A131" s="174" t="s">
        <v>67</v>
      </c>
      <c r="B131" s="173" t="s">
        <v>10</v>
      </c>
      <c r="C131" s="174" t="s">
        <v>11</v>
      </c>
      <c r="D131" s="174" t="s">
        <v>12</v>
      </c>
      <c r="E131" s="227" t="s">
        <v>458</v>
      </c>
      <c r="F131" s="227"/>
      <c r="G131" s="175" t="s">
        <v>13</v>
      </c>
      <c r="H131" s="173" t="s">
        <v>14</v>
      </c>
      <c r="I131" s="173" t="s">
        <v>15</v>
      </c>
      <c r="J131" s="173" t="s">
        <v>17</v>
      </c>
    </row>
    <row r="132" spans="1:10" ht="26.1" customHeight="1" x14ac:dyDescent="0.2">
      <c r="A132" s="199" t="s">
        <v>2604</v>
      </c>
      <c r="B132" s="201" t="s">
        <v>64</v>
      </c>
      <c r="C132" s="199" t="s">
        <v>65</v>
      </c>
      <c r="D132" s="199" t="s">
        <v>68</v>
      </c>
      <c r="E132" s="228">
        <v>0</v>
      </c>
      <c r="F132" s="228"/>
      <c r="G132" s="200" t="s">
        <v>48</v>
      </c>
      <c r="H132" s="205">
        <v>1</v>
      </c>
      <c r="I132" s="206">
        <v>2033.89</v>
      </c>
      <c r="J132" s="206">
        <v>2033.89</v>
      </c>
    </row>
    <row r="133" spans="1:10" ht="26.1" customHeight="1" x14ac:dyDescent="0.2">
      <c r="A133" s="177" t="s">
        <v>2613</v>
      </c>
      <c r="B133" s="176" t="s">
        <v>2649</v>
      </c>
      <c r="C133" s="177" t="s">
        <v>65</v>
      </c>
      <c r="D133" s="177" t="s">
        <v>2650</v>
      </c>
      <c r="E133" s="224">
        <v>0</v>
      </c>
      <c r="F133" s="224"/>
      <c r="G133" s="178" t="s">
        <v>48</v>
      </c>
      <c r="H133" s="211">
        <v>0.5</v>
      </c>
      <c r="I133" s="179">
        <v>963.34</v>
      </c>
      <c r="J133" s="179">
        <v>481.67</v>
      </c>
    </row>
    <row r="134" spans="1:10" ht="24" customHeight="1" x14ac:dyDescent="0.2">
      <c r="A134" s="177" t="s">
        <v>2613</v>
      </c>
      <c r="B134" s="176" t="s">
        <v>2651</v>
      </c>
      <c r="C134" s="177" t="s">
        <v>65</v>
      </c>
      <c r="D134" s="177" t="s">
        <v>2652</v>
      </c>
      <c r="E134" s="224">
        <v>0</v>
      </c>
      <c r="F134" s="224"/>
      <c r="G134" s="178" t="s">
        <v>526</v>
      </c>
      <c r="H134" s="211">
        <v>80</v>
      </c>
      <c r="I134" s="179">
        <v>14.32</v>
      </c>
      <c r="J134" s="179">
        <v>1145.5999999999999</v>
      </c>
    </row>
    <row r="135" spans="1:10" ht="26.1" customHeight="1" x14ac:dyDescent="0.2">
      <c r="A135" s="177" t="s">
        <v>2613</v>
      </c>
      <c r="B135" s="176" t="s">
        <v>2653</v>
      </c>
      <c r="C135" s="177" t="s">
        <v>65</v>
      </c>
      <c r="D135" s="177" t="s">
        <v>2654</v>
      </c>
      <c r="E135" s="224">
        <v>0</v>
      </c>
      <c r="F135" s="224"/>
      <c r="G135" s="178" t="s">
        <v>41</v>
      </c>
      <c r="H135" s="211">
        <v>3</v>
      </c>
      <c r="I135" s="179">
        <v>135.54</v>
      </c>
      <c r="J135" s="179">
        <v>406.62</v>
      </c>
    </row>
    <row r="136" spans="1:10" x14ac:dyDescent="0.2">
      <c r="A136" s="189"/>
      <c r="B136" s="189"/>
      <c r="C136" s="189"/>
      <c r="D136" s="189"/>
      <c r="E136" s="189" t="s">
        <v>2606</v>
      </c>
      <c r="F136" s="208">
        <v>537.36</v>
      </c>
      <c r="G136" s="189" t="s">
        <v>2607</v>
      </c>
      <c r="H136" s="208">
        <v>0</v>
      </c>
      <c r="I136" s="189" t="s">
        <v>2608</v>
      </c>
      <c r="J136" s="208">
        <v>537.36</v>
      </c>
    </row>
    <row r="137" spans="1:10" x14ac:dyDescent="0.2">
      <c r="A137" s="189"/>
      <c r="B137" s="189"/>
      <c r="C137" s="189"/>
      <c r="D137" s="189"/>
      <c r="E137" s="189" t="s">
        <v>2609</v>
      </c>
      <c r="F137" s="208">
        <v>586.16</v>
      </c>
      <c r="G137" s="189"/>
      <c r="H137" s="226" t="s">
        <v>2610</v>
      </c>
      <c r="I137" s="226"/>
      <c r="J137" s="208">
        <v>2620.0500000000002</v>
      </c>
    </row>
    <row r="138" spans="1:10" ht="50.1" customHeight="1" thickBot="1" x14ac:dyDescent="0.25">
      <c r="A138" s="190"/>
      <c r="B138" s="190"/>
      <c r="C138" s="190"/>
      <c r="D138" s="190"/>
      <c r="E138" s="190"/>
      <c r="F138" s="190"/>
      <c r="G138" s="190" t="s">
        <v>2611</v>
      </c>
      <c r="H138" s="209" t="s">
        <v>2271</v>
      </c>
      <c r="I138" s="190" t="s">
        <v>2612</v>
      </c>
      <c r="J138" s="192">
        <v>6785.92</v>
      </c>
    </row>
    <row r="139" spans="1:10" ht="0.95" customHeight="1" thickTop="1" x14ac:dyDescent="0.2">
      <c r="A139" s="210"/>
      <c r="B139" s="210"/>
      <c r="C139" s="210"/>
      <c r="D139" s="210"/>
      <c r="E139" s="210"/>
      <c r="F139" s="210"/>
      <c r="G139" s="210"/>
      <c r="H139" s="210"/>
      <c r="I139" s="210"/>
      <c r="J139" s="210"/>
    </row>
    <row r="140" spans="1:10" ht="18" customHeight="1" x14ac:dyDescent="0.2">
      <c r="A140" s="174" t="s">
        <v>69</v>
      </c>
      <c r="B140" s="173" t="s">
        <v>10</v>
      </c>
      <c r="C140" s="174" t="s">
        <v>11</v>
      </c>
      <c r="D140" s="174" t="s">
        <v>12</v>
      </c>
      <c r="E140" s="227" t="s">
        <v>458</v>
      </c>
      <c r="F140" s="227"/>
      <c r="G140" s="175" t="s">
        <v>13</v>
      </c>
      <c r="H140" s="173" t="s">
        <v>14</v>
      </c>
      <c r="I140" s="173" t="s">
        <v>15</v>
      </c>
      <c r="J140" s="173" t="s">
        <v>17</v>
      </c>
    </row>
    <row r="141" spans="1:10" ht="26.1" customHeight="1" x14ac:dyDescent="0.2">
      <c r="A141" s="199" t="s">
        <v>2604</v>
      </c>
      <c r="B141" s="201" t="s">
        <v>64</v>
      </c>
      <c r="C141" s="199" t="s">
        <v>65</v>
      </c>
      <c r="D141" s="199" t="s">
        <v>70</v>
      </c>
      <c r="E141" s="228">
        <v>0</v>
      </c>
      <c r="F141" s="228"/>
      <c r="G141" s="200" t="s">
        <v>48</v>
      </c>
      <c r="H141" s="205">
        <v>1</v>
      </c>
      <c r="I141" s="206">
        <v>2033.89</v>
      </c>
      <c r="J141" s="206">
        <v>2033.89</v>
      </c>
    </row>
    <row r="142" spans="1:10" ht="26.1" customHeight="1" x14ac:dyDescent="0.2">
      <c r="A142" s="177" t="s">
        <v>2613</v>
      </c>
      <c r="B142" s="176" t="s">
        <v>2649</v>
      </c>
      <c r="C142" s="177" t="s">
        <v>65</v>
      </c>
      <c r="D142" s="177" t="s">
        <v>2650</v>
      </c>
      <c r="E142" s="224">
        <v>0</v>
      </c>
      <c r="F142" s="224"/>
      <c r="G142" s="178" t="s">
        <v>48</v>
      </c>
      <c r="H142" s="211">
        <v>0.5</v>
      </c>
      <c r="I142" s="179">
        <v>963.34</v>
      </c>
      <c r="J142" s="179">
        <v>481.67</v>
      </c>
    </row>
    <row r="143" spans="1:10" ht="24" customHeight="1" x14ac:dyDescent="0.2">
      <c r="A143" s="177" t="s">
        <v>2613</v>
      </c>
      <c r="B143" s="176" t="s">
        <v>2651</v>
      </c>
      <c r="C143" s="177" t="s">
        <v>65</v>
      </c>
      <c r="D143" s="177" t="s">
        <v>2652</v>
      </c>
      <c r="E143" s="224">
        <v>0</v>
      </c>
      <c r="F143" s="224"/>
      <c r="G143" s="178" t="s">
        <v>526</v>
      </c>
      <c r="H143" s="211">
        <v>80</v>
      </c>
      <c r="I143" s="179">
        <v>14.32</v>
      </c>
      <c r="J143" s="179">
        <v>1145.5999999999999</v>
      </c>
    </row>
    <row r="144" spans="1:10" ht="26.1" customHeight="1" x14ac:dyDescent="0.2">
      <c r="A144" s="177" t="s">
        <v>2613</v>
      </c>
      <c r="B144" s="176" t="s">
        <v>2653</v>
      </c>
      <c r="C144" s="177" t="s">
        <v>65</v>
      </c>
      <c r="D144" s="177" t="s">
        <v>2654</v>
      </c>
      <c r="E144" s="224">
        <v>0</v>
      </c>
      <c r="F144" s="224"/>
      <c r="G144" s="178" t="s">
        <v>41</v>
      </c>
      <c r="H144" s="211">
        <v>3</v>
      </c>
      <c r="I144" s="179">
        <v>135.54</v>
      </c>
      <c r="J144" s="179">
        <v>406.62</v>
      </c>
    </row>
    <row r="145" spans="1:10" x14ac:dyDescent="0.2">
      <c r="A145" s="189"/>
      <c r="B145" s="189"/>
      <c r="C145" s="189"/>
      <c r="D145" s="189"/>
      <c r="E145" s="189" t="s">
        <v>2606</v>
      </c>
      <c r="F145" s="208">
        <v>537.36</v>
      </c>
      <c r="G145" s="189" t="s">
        <v>2607</v>
      </c>
      <c r="H145" s="208">
        <v>0</v>
      </c>
      <c r="I145" s="189" t="s">
        <v>2608</v>
      </c>
      <c r="J145" s="208">
        <v>537.36</v>
      </c>
    </row>
    <row r="146" spans="1:10" x14ac:dyDescent="0.2">
      <c r="A146" s="189"/>
      <c r="B146" s="189"/>
      <c r="C146" s="189"/>
      <c r="D146" s="189"/>
      <c r="E146" s="189" t="s">
        <v>2609</v>
      </c>
      <c r="F146" s="208">
        <v>586.16</v>
      </c>
      <c r="G146" s="189"/>
      <c r="H146" s="226" t="s">
        <v>2610</v>
      </c>
      <c r="I146" s="226"/>
      <c r="J146" s="208">
        <v>2620.0500000000002</v>
      </c>
    </row>
    <row r="147" spans="1:10" ht="50.1" customHeight="1" thickBot="1" x14ac:dyDescent="0.25">
      <c r="A147" s="190"/>
      <c r="B147" s="190"/>
      <c r="C147" s="190"/>
      <c r="D147" s="190"/>
      <c r="E147" s="190"/>
      <c r="F147" s="190"/>
      <c r="G147" s="190" t="s">
        <v>2611</v>
      </c>
      <c r="H147" s="209" t="s">
        <v>2186</v>
      </c>
      <c r="I147" s="190" t="s">
        <v>2612</v>
      </c>
      <c r="J147" s="192">
        <v>17921.14</v>
      </c>
    </row>
    <row r="148" spans="1:10" ht="0.95" customHeight="1" thickTop="1" x14ac:dyDescent="0.2">
      <c r="A148" s="210"/>
      <c r="B148" s="210"/>
      <c r="C148" s="210"/>
      <c r="D148" s="210"/>
      <c r="E148" s="210"/>
      <c r="F148" s="210"/>
      <c r="G148" s="210"/>
      <c r="H148" s="210"/>
      <c r="I148" s="210"/>
      <c r="J148" s="210"/>
    </row>
    <row r="149" spans="1:10" ht="18" customHeight="1" x14ac:dyDescent="0.2">
      <c r="A149" s="174" t="s">
        <v>71</v>
      </c>
      <c r="B149" s="173" t="s">
        <v>10</v>
      </c>
      <c r="C149" s="174" t="s">
        <v>11</v>
      </c>
      <c r="D149" s="174" t="s">
        <v>12</v>
      </c>
      <c r="E149" s="227" t="s">
        <v>458</v>
      </c>
      <c r="F149" s="227"/>
      <c r="G149" s="175" t="s">
        <v>13</v>
      </c>
      <c r="H149" s="173" t="s">
        <v>14</v>
      </c>
      <c r="I149" s="173" t="s">
        <v>15</v>
      </c>
      <c r="J149" s="173" t="s">
        <v>17</v>
      </c>
    </row>
    <row r="150" spans="1:10" ht="26.1" customHeight="1" x14ac:dyDescent="0.2">
      <c r="A150" s="199" t="s">
        <v>2604</v>
      </c>
      <c r="B150" s="201" t="s">
        <v>72</v>
      </c>
      <c r="C150" s="199" t="s">
        <v>65</v>
      </c>
      <c r="D150" s="199" t="s">
        <v>73</v>
      </c>
      <c r="E150" s="228">
        <v>0</v>
      </c>
      <c r="F150" s="228"/>
      <c r="G150" s="200" t="s">
        <v>48</v>
      </c>
      <c r="H150" s="205">
        <v>1</v>
      </c>
      <c r="I150" s="206">
        <v>58.4</v>
      </c>
      <c r="J150" s="206">
        <v>58.4</v>
      </c>
    </row>
    <row r="151" spans="1:10" ht="24" customHeight="1" x14ac:dyDescent="0.2">
      <c r="A151" s="177" t="s">
        <v>2613</v>
      </c>
      <c r="B151" s="176" t="s">
        <v>2655</v>
      </c>
      <c r="C151" s="177" t="s">
        <v>65</v>
      </c>
      <c r="D151" s="177" t="s">
        <v>2626</v>
      </c>
      <c r="E151" s="224">
        <v>0</v>
      </c>
      <c r="F151" s="224"/>
      <c r="G151" s="178" t="s">
        <v>534</v>
      </c>
      <c r="H151" s="211">
        <v>0.5</v>
      </c>
      <c r="I151" s="179">
        <v>26.13</v>
      </c>
      <c r="J151" s="179">
        <v>13.06</v>
      </c>
    </row>
    <row r="152" spans="1:10" ht="24" customHeight="1" x14ac:dyDescent="0.2">
      <c r="A152" s="181" t="s">
        <v>2605</v>
      </c>
      <c r="B152" s="180" t="s">
        <v>1580</v>
      </c>
      <c r="C152" s="181" t="s">
        <v>65</v>
      </c>
      <c r="D152" s="181" t="s">
        <v>1581</v>
      </c>
      <c r="E152" s="225" t="s">
        <v>1582</v>
      </c>
      <c r="F152" s="225"/>
      <c r="G152" s="182" t="s">
        <v>534</v>
      </c>
      <c r="H152" s="207">
        <v>0.1</v>
      </c>
      <c r="I152" s="183">
        <v>3.45</v>
      </c>
      <c r="J152" s="183">
        <v>0.34</v>
      </c>
    </row>
    <row r="153" spans="1:10" ht="24" customHeight="1" x14ac:dyDescent="0.2">
      <c r="A153" s="181" t="s">
        <v>2605</v>
      </c>
      <c r="B153" s="180" t="s">
        <v>517</v>
      </c>
      <c r="C153" s="181" t="s">
        <v>65</v>
      </c>
      <c r="D153" s="181" t="s">
        <v>518</v>
      </c>
      <c r="E153" s="225" t="s">
        <v>469</v>
      </c>
      <c r="F153" s="225"/>
      <c r="G153" s="182" t="s">
        <v>48</v>
      </c>
      <c r="H153" s="207">
        <v>1</v>
      </c>
      <c r="I153" s="183">
        <v>45</v>
      </c>
      <c r="J153" s="183">
        <v>45</v>
      </c>
    </row>
    <row r="154" spans="1:10" x14ac:dyDescent="0.2">
      <c r="A154" s="189"/>
      <c r="B154" s="189"/>
      <c r="C154" s="189"/>
      <c r="D154" s="189"/>
      <c r="E154" s="189" t="s">
        <v>2606</v>
      </c>
      <c r="F154" s="208">
        <v>8.19</v>
      </c>
      <c r="G154" s="189" t="s">
        <v>2607</v>
      </c>
      <c r="H154" s="208">
        <v>0</v>
      </c>
      <c r="I154" s="189" t="s">
        <v>2608</v>
      </c>
      <c r="J154" s="208">
        <v>8.19</v>
      </c>
    </row>
    <row r="155" spans="1:10" x14ac:dyDescent="0.2">
      <c r="A155" s="189"/>
      <c r="B155" s="189"/>
      <c r="C155" s="189"/>
      <c r="D155" s="189"/>
      <c r="E155" s="189" t="s">
        <v>2609</v>
      </c>
      <c r="F155" s="208">
        <v>16.829999999999998</v>
      </c>
      <c r="G155" s="189"/>
      <c r="H155" s="226" t="s">
        <v>2610</v>
      </c>
      <c r="I155" s="226"/>
      <c r="J155" s="208">
        <v>75.23</v>
      </c>
    </row>
    <row r="156" spans="1:10" ht="50.1" customHeight="1" thickBot="1" x14ac:dyDescent="0.25">
      <c r="A156" s="190"/>
      <c r="B156" s="190"/>
      <c r="C156" s="190"/>
      <c r="D156" s="190"/>
      <c r="E156" s="190"/>
      <c r="F156" s="190"/>
      <c r="G156" s="190" t="s">
        <v>2611</v>
      </c>
      <c r="H156" s="209" t="s">
        <v>2637</v>
      </c>
      <c r="I156" s="190" t="s">
        <v>2612</v>
      </c>
      <c r="J156" s="192">
        <v>25277.279999999999</v>
      </c>
    </row>
    <row r="157" spans="1:10" ht="0.95" customHeight="1" thickTop="1" x14ac:dyDescent="0.2">
      <c r="A157" s="210"/>
      <c r="B157" s="210"/>
      <c r="C157" s="210"/>
      <c r="D157" s="210"/>
      <c r="E157" s="210"/>
      <c r="F157" s="210"/>
      <c r="G157" s="210"/>
      <c r="H157" s="210"/>
      <c r="I157" s="210"/>
      <c r="J157" s="210"/>
    </row>
    <row r="158" spans="1:10" ht="18" customHeight="1" x14ac:dyDescent="0.2">
      <c r="A158" s="174" t="s">
        <v>74</v>
      </c>
      <c r="B158" s="173" t="s">
        <v>10</v>
      </c>
      <c r="C158" s="174" t="s">
        <v>11</v>
      </c>
      <c r="D158" s="174" t="s">
        <v>12</v>
      </c>
      <c r="E158" s="227" t="s">
        <v>458</v>
      </c>
      <c r="F158" s="227"/>
      <c r="G158" s="175" t="s">
        <v>13</v>
      </c>
      <c r="H158" s="173" t="s">
        <v>14</v>
      </c>
      <c r="I158" s="173" t="s">
        <v>15</v>
      </c>
      <c r="J158" s="173" t="s">
        <v>17</v>
      </c>
    </row>
    <row r="159" spans="1:10" ht="26.1" customHeight="1" x14ac:dyDescent="0.2">
      <c r="A159" s="199" t="s">
        <v>2604</v>
      </c>
      <c r="B159" s="201" t="s">
        <v>75</v>
      </c>
      <c r="C159" s="199" t="s">
        <v>30</v>
      </c>
      <c r="D159" s="199" t="s">
        <v>76</v>
      </c>
      <c r="E159" s="228" t="s">
        <v>2252</v>
      </c>
      <c r="F159" s="228"/>
      <c r="G159" s="200" t="s">
        <v>41</v>
      </c>
      <c r="H159" s="205">
        <v>1</v>
      </c>
      <c r="I159" s="206">
        <v>50.18</v>
      </c>
      <c r="J159" s="206">
        <v>50.18</v>
      </c>
    </row>
    <row r="160" spans="1:10" ht="26.1" customHeight="1" x14ac:dyDescent="0.2">
      <c r="A160" s="177" t="s">
        <v>2613</v>
      </c>
      <c r="B160" s="176" t="s">
        <v>2656</v>
      </c>
      <c r="C160" s="177" t="s">
        <v>30</v>
      </c>
      <c r="D160" s="177" t="s">
        <v>2657</v>
      </c>
      <c r="E160" s="224" t="s">
        <v>2205</v>
      </c>
      <c r="F160" s="224"/>
      <c r="G160" s="178" t="s">
        <v>32</v>
      </c>
      <c r="H160" s="211">
        <v>9.69E-2</v>
      </c>
      <c r="I160" s="179">
        <v>24.3</v>
      </c>
      <c r="J160" s="179">
        <v>2.35</v>
      </c>
    </row>
    <row r="161" spans="1:10" ht="24" customHeight="1" x14ac:dyDescent="0.2">
      <c r="A161" s="177" t="s">
        <v>2613</v>
      </c>
      <c r="B161" s="176" t="s">
        <v>2658</v>
      </c>
      <c r="C161" s="177" t="s">
        <v>30</v>
      </c>
      <c r="D161" s="177" t="s">
        <v>2659</v>
      </c>
      <c r="E161" s="224" t="s">
        <v>2205</v>
      </c>
      <c r="F161" s="224"/>
      <c r="G161" s="178" t="s">
        <v>32</v>
      </c>
      <c r="H161" s="211">
        <v>0.4299</v>
      </c>
      <c r="I161" s="179">
        <v>24.26</v>
      </c>
      <c r="J161" s="179">
        <v>10.42</v>
      </c>
    </row>
    <row r="162" spans="1:10" ht="51.95" customHeight="1" x14ac:dyDescent="0.2">
      <c r="A162" s="181" t="s">
        <v>2605</v>
      </c>
      <c r="B162" s="180" t="s">
        <v>681</v>
      </c>
      <c r="C162" s="181" t="s">
        <v>30</v>
      </c>
      <c r="D162" s="181" t="s">
        <v>682</v>
      </c>
      <c r="E162" s="225" t="s">
        <v>469</v>
      </c>
      <c r="F162" s="225"/>
      <c r="G162" s="182" t="s">
        <v>555</v>
      </c>
      <c r="H162" s="207">
        <v>1.5</v>
      </c>
      <c r="I162" s="183">
        <v>24.94</v>
      </c>
      <c r="J162" s="183">
        <v>37.409999999999997</v>
      </c>
    </row>
    <row r="163" spans="1:10" x14ac:dyDescent="0.2">
      <c r="A163" s="189"/>
      <c r="B163" s="189"/>
      <c r="C163" s="189"/>
      <c r="D163" s="189"/>
      <c r="E163" s="189" t="s">
        <v>2606</v>
      </c>
      <c r="F163" s="208">
        <v>7.59</v>
      </c>
      <c r="G163" s="189" t="s">
        <v>2607</v>
      </c>
      <c r="H163" s="208">
        <v>0</v>
      </c>
      <c r="I163" s="189" t="s">
        <v>2608</v>
      </c>
      <c r="J163" s="208">
        <v>7.59</v>
      </c>
    </row>
    <row r="164" spans="1:10" x14ac:dyDescent="0.2">
      <c r="A164" s="189"/>
      <c r="B164" s="189"/>
      <c r="C164" s="189"/>
      <c r="D164" s="189"/>
      <c r="E164" s="189" t="s">
        <v>2609</v>
      </c>
      <c r="F164" s="208">
        <v>14.46</v>
      </c>
      <c r="G164" s="189"/>
      <c r="H164" s="226" t="s">
        <v>2610</v>
      </c>
      <c r="I164" s="226"/>
      <c r="J164" s="208">
        <v>64.64</v>
      </c>
    </row>
    <row r="165" spans="1:10" ht="50.1" customHeight="1" thickBot="1" x14ac:dyDescent="0.25">
      <c r="A165" s="190"/>
      <c r="B165" s="190"/>
      <c r="C165" s="190"/>
      <c r="D165" s="190"/>
      <c r="E165" s="190"/>
      <c r="F165" s="190"/>
      <c r="G165" s="190" t="s">
        <v>2611</v>
      </c>
      <c r="H165" s="209" t="s">
        <v>2660</v>
      </c>
      <c r="I165" s="190" t="s">
        <v>2612</v>
      </c>
      <c r="J165" s="192">
        <v>8842.75</v>
      </c>
    </row>
    <row r="166" spans="1:10" ht="0.95" customHeight="1" thickTop="1" x14ac:dyDescent="0.2">
      <c r="A166" s="210"/>
      <c r="B166" s="210"/>
      <c r="C166" s="210"/>
      <c r="D166" s="210"/>
      <c r="E166" s="210"/>
      <c r="F166" s="210"/>
      <c r="G166" s="210"/>
      <c r="H166" s="210"/>
      <c r="I166" s="210"/>
      <c r="J166" s="210"/>
    </row>
    <row r="167" spans="1:10" ht="24" customHeight="1" x14ac:dyDescent="0.2">
      <c r="A167" s="194" t="s">
        <v>77</v>
      </c>
      <c r="B167" s="194"/>
      <c r="C167" s="194"/>
      <c r="D167" s="194" t="s">
        <v>78</v>
      </c>
      <c r="E167" s="194"/>
      <c r="F167" s="229"/>
      <c r="G167" s="229"/>
      <c r="H167" s="195"/>
      <c r="I167" s="194"/>
      <c r="J167" s="202">
        <v>26902.33</v>
      </c>
    </row>
    <row r="168" spans="1:10" ht="18" customHeight="1" x14ac:dyDescent="0.2">
      <c r="A168" s="174" t="s">
        <v>79</v>
      </c>
      <c r="B168" s="173" t="s">
        <v>10</v>
      </c>
      <c r="C168" s="174" t="s">
        <v>11</v>
      </c>
      <c r="D168" s="174" t="s">
        <v>12</v>
      </c>
      <c r="E168" s="227" t="s">
        <v>458</v>
      </c>
      <c r="F168" s="227"/>
      <c r="G168" s="175" t="s">
        <v>13</v>
      </c>
      <c r="H168" s="173" t="s">
        <v>14</v>
      </c>
      <c r="I168" s="173" t="s">
        <v>15</v>
      </c>
      <c r="J168" s="173" t="s">
        <v>17</v>
      </c>
    </row>
    <row r="169" spans="1:10" ht="26.1" customHeight="1" x14ac:dyDescent="0.2">
      <c r="A169" s="199" t="s">
        <v>2604</v>
      </c>
      <c r="B169" s="201" t="s">
        <v>64</v>
      </c>
      <c r="C169" s="199" t="s">
        <v>65</v>
      </c>
      <c r="D169" s="199" t="s">
        <v>80</v>
      </c>
      <c r="E169" s="228">
        <v>0</v>
      </c>
      <c r="F169" s="228"/>
      <c r="G169" s="200" t="s">
        <v>48</v>
      </c>
      <c r="H169" s="205">
        <v>1</v>
      </c>
      <c r="I169" s="206">
        <v>2033.89</v>
      </c>
      <c r="J169" s="206">
        <v>2033.89</v>
      </c>
    </row>
    <row r="170" spans="1:10" ht="26.1" customHeight="1" x14ac:dyDescent="0.2">
      <c r="A170" s="177" t="s">
        <v>2613</v>
      </c>
      <c r="B170" s="176" t="s">
        <v>2649</v>
      </c>
      <c r="C170" s="177" t="s">
        <v>65</v>
      </c>
      <c r="D170" s="177" t="s">
        <v>2650</v>
      </c>
      <c r="E170" s="224">
        <v>0</v>
      </c>
      <c r="F170" s="224"/>
      <c r="G170" s="178" t="s">
        <v>48</v>
      </c>
      <c r="H170" s="211">
        <v>0.5</v>
      </c>
      <c r="I170" s="179">
        <v>963.34</v>
      </c>
      <c r="J170" s="179">
        <v>481.67</v>
      </c>
    </row>
    <row r="171" spans="1:10" ht="24" customHeight="1" x14ac:dyDescent="0.2">
      <c r="A171" s="177" t="s">
        <v>2613</v>
      </c>
      <c r="B171" s="176" t="s">
        <v>2651</v>
      </c>
      <c r="C171" s="177" t="s">
        <v>65</v>
      </c>
      <c r="D171" s="177" t="s">
        <v>2652</v>
      </c>
      <c r="E171" s="224">
        <v>0</v>
      </c>
      <c r="F171" s="224"/>
      <c r="G171" s="178" t="s">
        <v>526</v>
      </c>
      <c r="H171" s="211">
        <v>80</v>
      </c>
      <c r="I171" s="179">
        <v>14.32</v>
      </c>
      <c r="J171" s="179">
        <v>1145.5999999999999</v>
      </c>
    </row>
    <row r="172" spans="1:10" ht="26.1" customHeight="1" x14ac:dyDescent="0.2">
      <c r="A172" s="177" t="s">
        <v>2613</v>
      </c>
      <c r="B172" s="176" t="s">
        <v>2653</v>
      </c>
      <c r="C172" s="177" t="s">
        <v>65</v>
      </c>
      <c r="D172" s="177" t="s">
        <v>2654</v>
      </c>
      <c r="E172" s="224">
        <v>0</v>
      </c>
      <c r="F172" s="224"/>
      <c r="G172" s="178" t="s">
        <v>41</v>
      </c>
      <c r="H172" s="211">
        <v>3</v>
      </c>
      <c r="I172" s="179">
        <v>135.54</v>
      </c>
      <c r="J172" s="179">
        <v>406.62</v>
      </c>
    </row>
    <row r="173" spans="1:10" x14ac:dyDescent="0.2">
      <c r="A173" s="189"/>
      <c r="B173" s="189"/>
      <c r="C173" s="189"/>
      <c r="D173" s="189"/>
      <c r="E173" s="189" t="s">
        <v>2606</v>
      </c>
      <c r="F173" s="208">
        <v>537.36</v>
      </c>
      <c r="G173" s="189" t="s">
        <v>2607</v>
      </c>
      <c r="H173" s="208">
        <v>0</v>
      </c>
      <c r="I173" s="189" t="s">
        <v>2608</v>
      </c>
      <c r="J173" s="208">
        <v>537.36</v>
      </c>
    </row>
    <row r="174" spans="1:10" x14ac:dyDescent="0.2">
      <c r="A174" s="189"/>
      <c r="B174" s="189"/>
      <c r="C174" s="189"/>
      <c r="D174" s="189"/>
      <c r="E174" s="189" t="s">
        <v>2609</v>
      </c>
      <c r="F174" s="208">
        <v>586.16</v>
      </c>
      <c r="G174" s="189"/>
      <c r="H174" s="226" t="s">
        <v>2610</v>
      </c>
      <c r="I174" s="226"/>
      <c r="J174" s="208">
        <v>2620.0500000000002</v>
      </c>
    </row>
    <row r="175" spans="1:10" ht="50.1" customHeight="1" thickBot="1" x14ac:dyDescent="0.25">
      <c r="A175" s="190"/>
      <c r="B175" s="190"/>
      <c r="C175" s="190"/>
      <c r="D175" s="190"/>
      <c r="E175" s="190"/>
      <c r="F175" s="190"/>
      <c r="G175" s="190" t="s">
        <v>2611</v>
      </c>
      <c r="H175" s="209" t="s">
        <v>2661</v>
      </c>
      <c r="I175" s="190" t="s">
        <v>2612</v>
      </c>
      <c r="J175" s="192">
        <v>7598.14</v>
      </c>
    </row>
    <row r="176" spans="1:10" ht="0.95" customHeight="1" thickTop="1" x14ac:dyDescent="0.2">
      <c r="A176" s="210"/>
      <c r="B176" s="210"/>
      <c r="C176" s="210"/>
      <c r="D176" s="210"/>
      <c r="E176" s="210"/>
      <c r="F176" s="210"/>
      <c r="G176" s="210"/>
      <c r="H176" s="210"/>
      <c r="I176" s="210"/>
      <c r="J176" s="210"/>
    </row>
    <row r="177" spans="1:10" ht="18" customHeight="1" x14ac:dyDescent="0.2">
      <c r="A177" s="174" t="s">
        <v>81</v>
      </c>
      <c r="B177" s="173" t="s">
        <v>10</v>
      </c>
      <c r="C177" s="174" t="s">
        <v>11</v>
      </c>
      <c r="D177" s="174" t="s">
        <v>12</v>
      </c>
      <c r="E177" s="227" t="s">
        <v>458</v>
      </c>
      <c r="F177" s="227"/>
      <c r="G177" s="175" t="s">
        <v>13</v>
      </c>
      <c r="H177" s="173" t="s">
        <v>14</v>
      </c>
      <c r="I177" s="173" t="s">
        <v>15</v>
      </c>
      <c r="J177" s="173" t="s">
        <v>17</v>
      </c>
    </row>
    <row r="178" spans="1:10" ht="26.1" customHeight="1" x14ac:dyDescent="0.2">
      <c r="A178" s="199" t="s">
        <v>2604</v>
      </c>
      <c r="B178" s="201" t="s">
        <v>64</v>
      </c>
      <c r="C178" s="199" t="s">
        <v>65</v>
      </c>
      <c r="D178" s="199" t="s">
        <v>82</v>
      </c>
      <c r="E178" s="228">
        <v>0</v>
      </c>
      <c r="F178" s="228"/>
      <c r="G178" s="200" t="s">
        <v>48</v>
      </c>
      <c r="H178" s="205">
        <v>1</v>
      </c>
      <c r="I178" s="206">
        <v>2033.89</v>
      </c>
      <c r="J178" s="206">
        <v>2033.89</v>
      </c>
    </row>
    <row r="179" spans="1:10" ht="26.1" customHeight="1" x14ac:dyDescent="0.2">
      <c r="A179" s="177" t="s">
        <v>2613</v>
      </c>
      <c r="B179" s="176" t="s">
        <v>2649</v>
      </c>
      <c r="C179" s="177" t="s">
        <v>65</v>
      </c>
      <c r="D179" s="177" t="s">
        <v>2650</v>
      </c>
      <c r="E179" s="224">
        <v>0</v>
      </c>
      <c r="F179" s="224"/>
      <c r="G179" s="178" t="s">
        <v>48</v>
      </c>
      <c r="H179" s="211">
        <v>0.5</v>
      </c>
      <c r="I179" s="179">
        <v>963.34</v>
      </c>
      <c r="J179" s="179">
        <v>481.67</v>
      </c>
    </row>
    <row r="180" spans="1:10" ht="24" customHeight="1" x14ac:dyDescent="0.2">
      <c r="A180" s="177" t="s">
        <v>2613</v>
      </c>
      <c r="B180" s="176" t="s">
        <v>2651</v>
      </c>
      <c r="C180" s="177" t="s">
        <v>65</v>
      </c>
      <c r="D180" s="177" t="s">
        <v>2652</v>
      </c>
      <c r="E180" s="224">
        <v>0</v>
      </c>
      <c r="F180" s="224"/>
      <c r="G180" s="178" t="s">
        <v>526</v>
      </c>
      <c r="H180" s="211">
        <v>80</v>
      </c>
      <c r="I180" s="179">
        <v>14.32</v>
      </c>
      <c r="J180" s="179">
        <v>1145.5999999999999</v>
      </c>
    </row>
    <row r="181" spans="1:10" ht="26.1" customHeight="1" x14ac:dyDescent="0.2">
      <c r="A181" s="177" t="s">
        <v>2613</v>
      </c>
      <c r="B181" s="176" t="s">
        <v>2653</v>
      </c>
      <c r="C181" s="177" t="s">
        <v>65</v>
      </c>
      <c r="D181" s="177" t="s">
        <v>2654</v>
      </c>
      <c r="E181" s="224">
        <v>0</v>
      </c>
      <c r="F181" s="224"/>
      <c r="G181" s="178" t="s">
        <v>41</v>
      </c>
      <c r="H181" s="211">
        <v>3</v>
      </c>
      <c r="I181" s="179">
        <v>135.54</v>
      </c>
      <c r="J181" s="179">
        <v>406.62</v>
      </c>
    </row>
    <row r="182" spans="1:10" x14ac:dyDescent="0.2">
      <c r="A182" s="189"/>
      <c r="B182" s="189"/>
      <c r="C182" s="189"/>
      <c r="D182" s="189"/>
      <c r="E182" s="189" t="s">
        <v>2606</v>
      </c>
      <c r="F182" s="208">
        <v>537.36</v>
      </c>
      <c r="G182" s="189" t="s">
        <v>2607</v>
      </c>
      <c r="H182" s="208">
        <v>0</v>
      </c>
      <c r="I182" s="189" t="s">
        <v>2608</v>
      </c>
      <c r="J182" s="208">
        <v>537.36</v>
      </c>
    </row>
    <row r="183" spans="1:10" x14ac:dyDescent="0.2">
      <c r="A183" s="189"/>
      <c r="B183" s="189"/>
      <c r="C183" s="189"/>
      <c r="D183" s="189"/>
      <c r="E183" s="189" t="s">
        <v>2609</v>
      </c>
      <c r="F183" s="208">
        <v>586.16</v>
      </c>
      <c r="G183" s="189"/>
      <c r="H183" s="226" t="s">
        <v>2610</v>
      </c>
      <c r="I183" s="226"/>
      <c r="J183" s="208">
        <v>2620.0500000000002</v>
      </c>
    </row>
    <row r="184" spans="1:10" ht="50.1" customHeight="1" thickBot="1" x14ac:dyDescent="0.25">
      <c r="A184" s="190"/>
      <c r="B184" s="190"/>
      <c r="C184" s="190"/>
      <c r="D184" s="190"/>
      <c r="E184" s="190"/>
      <c r="F184" s="190"/>
      <c r="G184" s="190" t="s">
        <v>2611</v>
      </c>
      <c r="H184" s="209" t="s">
        <v>2222</v>
      </c>
      <c r="I184" s="190" t="s">
        <v>2612</v>
      </c>
      <c r="J184" s="192">
        <v>15563.09</v>
      </c>
    </row>
    <row r="185" spans="1:10" ht="0.95" customHeight="1" thickTop="1" x14ac:dyDescent="0.2">
      <c r="A185" s="210"/>
      <c r="B185" s="210"/>
      <c r="C185" s="210"/>
      <c r="D185" s="210"/>
      <c r="E185" s="210"/>
      <c r="F185" s="210"/>
      <c r="G185" s="210"/>
      <c r="H185" s="210"/>
      <c r="I185" s="210"/>
      <c r="J185" s="210"/>
    </row>
    <row r="186" spans="1:10" ht="18" customHeight="1" x14ac:dyDescent="0.2">
      <c r="A186" s="174" t="s">
        <v>83</v>
      </c>
      <c r="B186" s="173" t="s">
        <v>10</v>
      </c>
      <c r="C186" s="174" t="s">
        <v>11</v>
      </c>
      <c r="D186" s="174" t="s">
        <v>12</v>
      </c>
      <c r="E186" s="227" t="s">
        <v>458</v>
      </c>
      <c r="F186" s="227"/>
      <c r="G186" s="175" t="s">
        <v>13</v>
      </c>
      <c r="H186" s="173" t="s">
        <v>14</v>
      </c>
      <c r="I186" s="173" t="s">
        <v>15</v>
      </c>
      <c r="J186" s="173" t="s">
        <v>17</v>
      </c>
    </row>
    <row r="187" spans="1:10" ht="26.1" customHeight="1" x14ac:dyDescent="0.2">
      <c r="A187" s="199" t="s">
        <v>2604</v>
      </c>
      <c r="B187" s="201" t="s">
        <v>84</v>
      </c>
      <c r="C187" s="199" t="s">
        <v>25</v>
      </c>
      <c r="D187" s="199" t="s">
        <v>85</v>
      </c>
      <c r="E187" s="228" t="s">
        <v>2338</v>
      </c>
      <c r="F187" s="228"/>
      <c r="G187" s="200" t="s">
        <v>86</v>
      </c>
      <c r="H187" s="205">
        <v>1</v>
      </c>
      <c r="I187" s="206">
        <v>40.68</v>
      </c>
      <c r="J187" s="206">
        <v>40.68</v>
      </c>
    </row>
    <row r="188" spans="1:10" ht="24" customHeight="1" x14ac:dyDescent="0.2">
      <c r="A188" s="181" t="s">
        <v>2605</v>
      </c>
      <c r="B188" s="180" t="s">
        <v>1642</v>
      </c>
      <c r="C188" s="181" t="s">
        <v>25</v>
      </c>
      <c r="D188" s="181" t="s">
        <v>1643</v>
      </c>
      <c r="E188" s="225" t="s">
        <v>469</v>
      </c>
      <c r="F188" s="225"/>
      <c r="G188" s="182" t="s">
        <v>48</v>
      </c>
      <c r="H188" s="207">
        <v>8.9999999999999993E-3</v>
      </c>
      <c r="I188" s="183">
        <v>252.15</v>
      </c>
      <c r="J188" s="183">
        <v>2.2599999999999998</v>
      </c>
    </row>
    <row r="189" spans="1:10" ht="24" customHeight="1" x14ac:dyDescent="0.2">
      <c r="A189" s="181" t="s">
        <v>2605</v>
      </c>
      <c r="B189" s="180" t="s">
        <v>775</v>
      </c>
      <c r="C189" s="181" t="s">
        <v>25</v>
      </c>
      <c r="D189" s="181" t="s">
        <v>776</v>
      </c>
      <c r="E189" s="225" t="s">
        <v>469</v>
      </c>
      <c r="F189" s="225"/>
      <c r="G189" s="182" t="s">
        <v>48</v>
      </c>
      <c r="H189" s="207">
        <v>7.0000000000000001E-3</v>
      </c>
      <c r="I189" s="183">
        <v>121.56</v>
      </c>
      <c r="J189" s="183">
        <v>0.85</v>
      </c>
    </row>
    <row r="190" spans="1:10" ht="24" customHeight="1" x14ac:dyDescent="0.2">
      <c r="A190" s="181" t="s">
        <v>2605</v>
      </c>
      <c r="B190" s="180" t="s">
        <v>1610</v>
      </c>
      <c r="C190" s="181" t="s">
        <v>25</v>
      </c>
      <c r="D190" s="181" t="s">
        <v>1611</v>
      </c>
      <c r="E190" s="225" t="s">
        <v>469</v>
      </c>
      <c r="F190" s="225"/>
      <c r="G190" s="182" t="s">
        <v>555</v>
      </c>
      <c r="H190" s="207">
        <v>0.27300000000000002</v>
      </c>
      <c r="I190" s="183">
        <v>8.92</v>
      </c>
      <c r="J190" s="183">
        <v>2.4300000000000002</v>
      </c>
    </row>
    <row r="191" spans="1:10" ht="24" customHeight="1" x14ac:dyDescent="0.2">
      <c r="A191" s="181" t="s">
        <v>2605</v>
      </c>
      <c r="B191" s="180" t="s">
        <v>561</v>
      </c>
      <c r="C191" s="181" t="s">
        <v>25</v>
      </c>
      <c r="D191" s="181" t="s">
        <v>562</v>
      </c>
      <c r="E191" s="225" t="s">
        <v>469</v>
      </c>
      <c r="F191" s="225"/>
      <c r="G191" s="182" t="s">
        <v>555</v>
      </c>
      <c r="H191" s="207">
        <v>3.4209999999999998</v>
      </c>
      <c r="I191" s="183">
        <v>1.17</v>
      </c>
      <c r="J191" s="183">
        <v>4</v>
      </c>
    </row>
    <row r="192" spans="1:10" ht="24" customHeight="1" x14ac:dyDescent="0.2">
      <c r="A192" s="181" t="s">
        <v>2605</v>
      </c>
      <c r="B192" s="180" t="s">
        <v>1279</v>
      </c>
      <c r="C192" s="181" t="s">
        <v>25</v>
      </c>
      <c r="D192" s="181" t="s">
        <v>794</v>
      </c>
      <c r="E192" s="225" t="s">
        <v>476</v>
      </c>
      <c r="F192" s="225"/>
      <c r="G192" s="182" t="s">
        <v>32</v>
      </c>
      <c r="H192" s="207">
        <v>0.442</v>
      </c>
      <c r="I192" s="183">
        <v>20.448150999999999</v>
      </c>
      <c r="J192" s="183">
        <v>9.0299999999999994</v>
      </c>
    </row>
    <row r="193" spans="1:10" ht="24" customHeight="1" x14ac:dyDescent="0.2">
      <c r="A193" s="181" t="s">
        <v>2605</v>
      </c>
      <c r="B193" s="180" t="s">
        <v>547</v>
      </c>
      <c r="C193" s="181" t="s">
        <v>25</v>
      </c>
      <c r="D193" s="181" t="s">
        <v>533</v>
      </c>
      <c r="E193" s="225" t="s">
        <v>476</v>
      </c>
      <c r="F193" s="225"/>
      <c r="G193" s="182" t="s">
        <v>32</v>
      </c>
      <c r="H193" s="207">
        <v>0.4</v>
      </c>
      <c r="I193" s="183">
        <v>14.795994</v>
      </c>
      <c r="J193" s="183">
        <v>5.91</v>
      </c>
    </row>
    <row r="194" spans="1:10" ht="26.1" customHeight="1" x14ac:dyDescent="0.2">
      <c r="A194" s="181" t="s">
        <v>2605</v>
      </c>
      <c r="B194" s="180" t="s">
        <v>1096</v>
      </c>
      <c r="C194" s="181" t="s">
        <v>25</v>
      </c>
      <c r="D194" s="181" t="s">
        <v>1097</v>
      </c>
      <c r="E194" s="225" t="s">
        <v>469</v>
      </c>
      <c r="F194" s="225"/>
      <c r="G194" s="182" t="s">
        <v>27</v>
      </c>
      <c r="H194" s="207">
        <v>10</v>
      </c>
      <c r="I194" s="183">
        <v>1.62</v>
      </c>
      <c r="J194" s="183">
        <v>16.2</v>
      </c>
    </row>
    <row r="195" spans="1:10" x14ac:dyDescent="0.2">
      <c r="A195" s="189"/>
      <c r="B195" s="189"/>
      <c r="C195" s="189"/>
      <c r="D195" s="189"/>
      <c r="E195" s="189" t="s">
        <v>2606</v>
      </c>
      <c r="F195" s="208">
        <v>14.94</v>
      </c>
      <c r="G195" s="189" t="s">
        <v>2607</v>
      </c>
      <c r="H195" s="208">
        <v>0</v>
      </c>
      <c r="I195" s="189" t="s">
        <v>2608</v>
      </c>
      <c r="J195" s="208">
        <v>14.94</v>
      </c>
    </row>
    <row r="196" spans="1:10" x14ac:dyDescent="0.2">
      <c r="A196" s="189"/>
      <c r="B196" s="189"/>
      <c r="C196" s="189"/>
      <c r="D196" s="189"/>
      <c r="E196" s="189" t="s">
        <v>2609</v>
      </c>
      <c r="F196" s="208">
        <v>11.72</v>
      </c>
      <c r="G196" s="189"/>
      <c r="H196" s="226" t="s">
        <v>2610</v>
      </c>
      <c r="I196" s="226"/>
      <c r="J196" s="208">
        <v>52.4</v>
      </c>
    </row>
    <row r="197" spans="1:10" ht="50.1" customHeight="1" thickBot="1" x14ac:dyDescent="0.25">
      <c r="A197" s="190"/>
      <c r="B197" s="190"/>
      <c r="C197" s="190"/>
      <c r="D197" s="190"/>
      <c r="E197" s="190"/>
      <c r="F197" s="190"/>
      <c r="G197" s="190" t="s">
        <v>2611</v>
      </c>
      <c r="H197" s="209" t="s">
        <v>2662</v>
      </c>
      <c r="I197" s="190" t="s">
        <v>2612</v>
      </c>
      <c r="J197" s="192">
        <v>2232.2399999999998</v>
      </c>
    </row>
    <row r="198" spans="1:10" ht="0.95" customHeight="1" thickTop="1" x14ac:dyDescent="0.2">
      <c r="A198" s="210"/>
      <c r="B198" s="210"/>
      <c r="C198" s="210"/>
      <c r="D198" s="210"/>
      <c r="E198" s="210"/>
      <c r="F198" s="210"/>
      <c r="G198" s="210"/>
      <c r="H198" s="210"/>
      <c r="I198" s="210"/>
      <c r="J198" s="210"/>
    </row>
    <row r="199" spans="1:10" ht="18" customHeight="1" x14ac:dyDescent="0.2">
      <c r="A199" s="174" t="s">
        <v>87</v>
      </c>
      <c r="B199" s="173" t="s">
        <v>10</v>
      </c>
      <c r="C199" s="174" t="s">
        <v>11</v>
      </c>
      <c r="D199" s="174" t="s">
        <v>12</v>
      </c>
      <c r="E199" s="227" t="s">
        <v>458</v>
      </c>
      <c r="F199" s="227"/>
      <c r="G199" s="175" t="s">
        <v>13</v>
      </c>
      <c r="H199" s="173" t="s">
        <v>14</v>
      </c>
      <c r="I199" s="173" t="s">
        <v>15</v>
      </c>
      <c r="J199" s="173" t="s">
        <v>17</v>
      </c>
    </row>
    <row r="200" spans="1:10" ht="26.1" customHeight="1" x14ac:dyDescent="0.2">
      <c r="A200" s="199" t="s">
        <v>2604</v>
      </c>
      <c r="B200" s="201" t="s">
        <v>88</v>
      </c>
      <c r="C200" s="199" t="s">
        <v>30</v>
      </c>
      <c r="D200" s="199" t="s">
        <v>89</v>
      </c>
      <c r="E200" s="228" t="s">
        <v>2377</v>
      </c>
      <c r="F200" s="228"/>
      <c r="G200" s="200" t="s">
        <v>86</v>
      </c>
      <c r="H200" s="205">
        <v>1</v>
      </c>
      <c r="I200" s="206">
        <v>45.76</v>
      </c>
      <c r="J200" s="206">
        <v>45.76</v>
      </c>
    </row>
    <row r="201" spans="1:10" ht="26.1" customHeight="1" x14ac:dyDescent="0.2">
      <c r="A201" s="177" t="s">
        <v>2613</v>
      </c>
      <c r="B201" s="176" t="s">
        <v>2663</v>
      </c>
      <c r="C201" s="177" t="s">
        <v>30</v>
      </c>
      <c r="D201" s="177" t="s">
        <v>2664</v>
      </c>
      <c r="E201" s="224" t="s">
        <v>2665</v>
      </c>
      <c r="F201" s="224"/>
      <c r="G201" s="178" t="s">
        <v>41</v>
      </c>
      <c r="H201" s="211">
        <v>7.5999999999999998E-2</v>
      </c>
      <c r="I201" s="179">
        <v>174.64</v>
      </c>
      <c r="J201" s="179">
        <v>13.27</v>
      </c>
    </row>
    <row r="202" spans="1:10" ht="26.1" customHeight="1" x14ac:dyDescent="0.2">
      <c r="A202" s="177" t="s">
        <v>2613</v>
      </c>
      <c r="B202" s="176" t="s">
        <v>2666</v>
      </c>
      <c r="C202" s="177" t="s">
        <v>30</v>
      </c>
      <c r="D202" s="177" t="s">
        <v>2667</v>
      </c>
      <c r="E202" s="224" t="s">
        <v>2668</v>
      </c>
      <c r="F202" s="224"/>
      <c r="G202" s="178" t="s">
        <v>555</v>
      </c>
      <c r="H202" s="211">
        <v>0.79</v>
      </c>
      <c r="I202" s="179">
        <v>9.4600000000000009</v>
      </c>
      <c r="J202" s="179">
        <v>7.47</v>
      </c>
    </row>
    <row r="203" spans="1:10" ht="24" customHeight="1" x14ac:dyDescent="0.2">
      <c r="A203" s="177" t="s">
        <v>2613</v>
      </c>
      <c r="B203" s="176" t="s">
        <v>2646</v>
      </c>
      <c r="C203" s="177" t="s">
        <v>30</v>
      </c>
      <c r="D203" s="177" t="s">
        <v>2647</v>
      </c>
      <c r="E203" s="224" t="s">
        <v>2205</v>
      </c>
      <c r="F203" s="224"/>
      <c r="G203" s="178" t="s">
        <v>32</v>
      </c>
      <c r="H203" s="211">
        <v>0.21299999999999999</v>
      </c>
      <c r="I203" s="179">
        <v>28.51</v>
      </c>
      <c r="J203" s="179">
        <v>6.07</v>
      </c>
    </row>
    <row r="204" spans="1:10" ht="24" customHeight="1" x14ac:dyDescent="0.2">
      <c r="A204" s="177" t="s">
        <v>2613</v>
      </c>
      <c r="B204" s="176" t="s">
        <v>2625</v>
      </c>
      <c r="C204" s="177" t="s">
        <v>30</v>
      </c>
      <c r="D204" s="177" t="s">
        <v>2626</v>
      </c>
      <c r="E204" s="224" t="s">
        <v>2205</v>
      </c>
      <c r="F204" s="224"/>
      <c r="G204" s="178" t="s">
        <v>32</v>
      </c>
      <c r="H204" s="211">
        <v>0.107</v>
      </c>
      <c r="I204" s="179">
        <v>23.48</v>
      </c>
      <c r="J204" s="179">
        <v>2.5099999999999998</v>
      </c>
    </row>
    <row r="205" spans="1:10" ht="39" customHeight="1" x14ac:dyDescent="0.2">
      <c r="A205" s="177" t="s">
        <v>2613</v>
      </c>
      <c r="B205" s="176" t="s">
        <v>2669</v>
      </c>
      <c r="C205" s="177" t="s">
        <v>30</v>
      </c>
      <c r="D205" s="177" t="s">
        <v>2670</v>
      </c>
      <c r="E205" s="224" t="s">
        <v>2622</v>
      </c>
      <c r="F205" s="224"/>
      <c r="G205" s="178" t="s">
        <v>48</v>
      </c>
      <c r="H205" s="211">
        <v>2.1000000000000001E-2</v>
      </c>
      <c r="I205" s="179">
        <v>717.24</v>
      </c>
      <c r="J205" s="179">
        <v>15.06</v>
      </c>
    </row>
    <row r="206" spans="1:10" ht="39" customHeight="1" x14ac:dyDescent="0.2">
      <c r="A206" s="181" t="s">
        <v>2605</v>
      </c>
      <c r="B206" s="180" t="s">
        <v>1844</v>
      </c>
      <c r="C206" s="181" t="s">
        <v>30</v>
      </c>
      <c r="D206" s="181" t="s">
        <v>1845</v>
      </c>
      <c r="E206" s="225" t="s">
        <v>469</v>
      </c>
      <c r="F206" s="225"/>
      <c r="G206" s="182" t="s">
        <v>27</v>
      </c>
      <c r="H206" s="207">
        <v>6</v>
      </c>
      <c r="I206" s="183">
        <v>0.22</v>
      </c>
      <c r="J206" s="183">
        <v>1.32</v>
      </c>
    </row>
    <row r="207" spans="1:10" ht="26.1" customHeight="1" x14ac:dyDescent="0.2">
      <c r="A207" s="181" t="s">
        <v>2605</v>
      </c>
      <c r="B207" s="180" t="s">
        <v>2048</v>
      </c>
      <c r="C207" s="181" t="s">
        <v>30</v>
      </c>
      <c r="D207" s="181" t="s">
        <v>2049</v>
      </c>
      <c r="E207" s="225" t="s">
        <v>469</v>
      </c>
      <c r="F207" s="225"/>
      <c r="G207" s="182" t="s">
        <v>669</v>
      </c>
      <c r="H207" s="207">
        <v>8.0000000000000002E-3</v>
      </c>
      <c r="I207" s="183">
        <v>7.96</v>
      </c>
      <c r="J207" s="183">
        <v>0.06</v>
      </c>
    </row>
    <row r="208" spans="1:10" x14ac:dyDescent="0.2">
      <c r="A208" s="189"/>
      <c r="B208" s="189"/>
      <c r="C208" s="189"/>
      <c r="D208" s="189"/>
      <c r="E208" s="189" t="s">
        <v>2606</v>
      </c>
      <c r="F208" s="208">
        <v>8.6300000000000008</v>
      </c>
      <c r="G208" s="189" t="s">
        <v>2607</v>
      </c>
      <c r="H208" s="208">
        <v>0</v>
      </c>
      <c r="I208" s="189" t="s">
        <v>2608</v>
      </c>
      <c r="J208" s="208">
        <v>8.6300000000000008</v>
      </c>
    </row>
    <row r="209" spans="1:10" x14ac:dyDescent="0.2">
      <c r="A209" s="189"/>
      <c r="B209" s="189"/>
      <c r="C209" s="189"/>
      <c r="D209" s="189"/>
      <c r="E209" s="189" t="s">
        <v>2609</v>
      </c>
      <c r="F209" s="208">
        <v>13.18</v>
      </c>
      <c r="G209" s="189"/>
      <c r="H209" s="226" t="s">
        <v>2610</v>
      </c>
      <c r="I209" s="226"/>
      <c r="J209" s="208">
        <v>58.94</v>
      </c>
    </row>
    <row r="210" spans="1:10" ht="50.1" customHeight="1" thickBot="1" x14ac:dyDescent="0.25">
      <c r="A210" s="190"/>
      <c r="B210" s="190"/>
      <c r="C210" s="190"/>
      <c r="D210" s="190"/>
      <c r="E210" s="190"/>
      <c r="F210" s="190"/>
      <c r="G210" s="190" t="s">
        <v>2611</v>
      </c>
      <c r="H210" s="209" t="s">
        <v>2671</v>
      </c>
      <c r="I210" s="190" t="s">
        <v>2612</v>
      </c>
      <c r="J210" s="192">
        <v>1508.86</v>
      </c>
    </row>
    <row r="211" spans="1:10" ht="0.95" customHeight="1" thickTop="1" x14ac:dyDescent="0.2">
      <c r="A211" s="210"/>
      <c r="B211" s="210"/>
      <c r="C211" s="210"/>
      <c r="D211" s="210"/>
      <c r="E211" s="210"/>
      <c r="F211" s="210"/>
      <c r="G211" s="210"/>
      <c r="H211" s="210"/>
      <c r="I211" s="210"/>
      <c r="J211" s="210"/>
    </row>
    <row r="212" spans="1:10" ht="24" customHeight="1" x14ac:dyDescent="0.2">
      <c r="A212" s="194" t="s">
        <v>90</v>
      </c>
      <c r="B212" s="194"/>
      <c r="C212" s="194"/>
      <c r="D212" s="194" t="s">
        <v>91</v>
      </c>
      <c r="E212" s="194"/>
      <c r="F212" s="229"/>
      <c r="G212" s="229"/>
      <c r="H212" s="195"/>
      <c r="I212" s="194"/>
      <c r="J212" s="202">
        <v>133059.72</v>
      </c>
    </row>
    <row r="213" spans="1:10" ht="18" customHeight="1" x14ac:dyDescent="0.2">
      <c r="A213" s="174" t="s">
        <v>92</v>
      </c>
      <c r="B213" s="173" t="s">
        <v>10</v>
      </c>
      <c r="C213" s="174" t="s">
        <v>11</v>
      </c>
      <c r="D213" s="174" t="s">
        <v>12</v>
      </c>
      <c r="E213" s="227" t="s">
        <v>458</v>
      </c>
      <c r="F213" s="227"/>
      <c r="G213" s="175" t="s">
        <v>13</v>
      </c>
      <c r="H213" s="173" t="s">
        <v>14</v>
      </c>
      <c r="I213" s="173" t="s">
        <v>15</v>
      </c>
      <c r="J213" s="173" t="s">
        <v>17</v>
      </c>
    </row>
    <row r="214" spans="1:10" ht="51.95" customHeight="1" x14ac:dyDescent="0.2">
      <c r="A214" s="199" t="s">
        <v>2604</v>
      </c>
      <c r="B214" s="201" t="s">
        <v>93</v>
      </c>
      <c r="C214" s="199" t="s">
        <v>30</v>
      </c>
      <c r="D214" s="199" t="s">
        <v>94</v>
      </c>
      <c r="E214" s="228" t="s">
        <v>2131</v>
      </c>
      <c r="F214" s="228"/>
      <c r="G214" s="200" t="s">
        <v>41</v>
      </c>
      <c r="H214" s="205">
        <v>1</v>
      </c>
      <c r="I214" s="206">
        <v>186.45</v>
      </c>
      <c r="J214" s="206">
        <v>186.45</v>
      </c>
    </row>
    <row r="215" spans="1:10" ht="24" customHeight="1" x14ac:dyDescent="0.2">
      <c r="A215" s="177" t="s">
        <v>2613</v>
      </c>
      <c r="B215" s="176" t="s">
        <v>2646</v>
      </c>
      <c r="C215" s="177" t="s">
        <v>30</v>
      </c>
      <c r="D215" s="177" t="s">
        <v>2647</v>
      </c>
      <c r="E215" s="224" t="s">
        <v>2205</v>
      </c>
      <c r="F215" s="224"/>
      <c r="G215" s="178" t="s">
        <v>32</v>
      </c>
      <c r="H215" s="211">
        <v>3.03</v>
      </c>
      <c r="I215" s="179">
        <v>28.51</v>
      </c>
      <c r="J215" s="179">
        <v>86.38</v>
      </c>
    </row>
    <row r="216" spans="1:10" ht="24" customHeight="1" x14ac:dyDescent="0.2">
      <c r="A216" s="177" t="s">
        <v>2613</v>
      </c>
      <c r="B216" s="176" t="s">
        <v>2625</v>
      </c>
      <c r="C216" s="177" t="s">
        <v>30</v>
      </c>
      <c r="D216" s="177" t="s">
        <v>2626</v>
      </c>
      <c r="E216" s="224" t="s">
        <v>2205</v>
      </c>
      <c r="F216" s="224"/>
      <c r="G216" s="178" t="s">
        <v>32</v>
      </c>
      <c r="H216" s="211">
        <v>1.5149999999999999</v>
      </c>
      <c r="I216" s="179">
        <v>23.48</v>
      </c>
      <c r="J216" s="179">
        <v>35.57</v>
      </c>
    </row>
    <row r="217" spans="1:10" ht="51.95" customHeight="1" x14ac:dyDescent="0.2">
      <c r="A217" s="177" t="s">
        <v>2613</v>
      </c>
      <c r="B217" s="176" t="s">
        <v>2672</v>
      </c>
      <c r="C217" s="177" t="s">
        <v>30</v>
      </c>
      <c r="D217" s="177" t="s">
        <v>2673</v>
      </c>
      <c r="E217" s="224" t="s">
        <v>2645</v>
      </c>
      <c r="F217" s="224"/>
      <c r="G217" s="178" t="s">
        <v>48</v>
      </c>
      <c r="H217" s="211">
        <v>1.34E-2</v>
      </c>
      <c r="I217" s="179">
        <v>829.56</v>
      </c>
      <c r="J217" s="179">
        <v>11.11</v>
      </c>
    </row>
    <row r="218" spans="1:10" ht="39" customHeight="1" x14ac:dyDescent="0.2">
      <c r="A218" s="181" t="s">
        <v>2605</v>
      </c>
      <c r="B218" s="180" t="s">
        <v>496</v>
      </c>
      <c r="C218" s="181" t="s">
        <v>30</v>
      </c>
      <c r="D218" s="181" t="s">
        <v>497</v>
      </c>
      <c r="E218" s="225" t="s">
        <v>469</v>
      </c>
      <c r="F218" s="225"/>
      <c r="G218" s="182" t="s">
        <v>27</v>
      </c>
      <c r="H218" s="207">
        <v>56.62</v>
      </c>
      <c r="I218" s="183">
        <v>0.9</v>
      </c>
      <c r="J218" s="183">
        <v>50.95</v>
      </c>
    </row>
    <row r="219" spans="1:10" ht="39" customHeight="1" x14ac:dyDescent="0.2">
      <c r="A219" s="181" t="s">
        <v>2605</v>
      </c>
      <c r="B219" s="180" t="s">
        <v>962</v>
      </c>
      <c r="C219" s="181" t="s">
        <v>30</v>
      </c>
      <c r="D219" s="181" t="s">
        <v>963</v>
      </c>
      <c r="E219" s="225" t="s">
        <v>469</v>
      </c>
      <c r="F219" s="225"/>
      <c r="G219" s="182" t="s">
        <v>86</v>
      </c>
      <c r="H219" s="207">
        <v>0.80500000000000005</v>
      </c>
      <c r="I219" s="183">
        <v>2.54</v>
      </c>
      <c r="J219" s="183">
        <v>2.04</v>
      </c>
    </row>
    <row r="220" spans="1:10" ht="24" customHeight="1" x14ac:dyDescent="0.2">
      <c r="A220" s="181" t="s">
        <v>2605</v>
      </c>
      <c r="B220" s="180" t="s">
        <v>1424</v>
      </c>
      <c r="C220" s="181" t="s">
        <v>30</v>
      </c>
      <c r="D220" s="181" t="s">
        <v>1425</v>
      </c>
      <c r="E220" s="225" t="s">
        <v>469</v>
      </c>
      <c r="F220" s="225"/>
      <c r="G220" s="182" t="s">
        <v>1117</v>
      </c>
      <c r="H220" s="207">
        <v>9.7000000000000003E-3</v>
      </c>
      <c r="I220" s="183">
        <v>41.93</v>
      </c>
      <c r="J220" s="183">
        <v>0.4</v>
      </c>
    </row>
    <row r="221" spans="1:10" x14ac:dyDescent="0.2">
      <c r="A221" s="189"/>
      <c r="B221" s="189"/>
      <c r="C221" s="189"/>
      <c r="D221" s="189"/>
      <c r="E221" s="189" t="s">
        <v>2606</v>
      </c>
      <c r="F221" s="208">
        <v>78.3</v>
      </c>
      <c r="G221" s="189" t="s">
        <v>2607</v>
      </c>
      <c r="H221" s="208">
        <v>0</v>
      </c>
      <c r="I221" s="189" t="s">
        <v>2608</v>
      </c>
      <c r="J221" s="208">
        <v>78.3</v>
      </c>
    </row>
    <row r="222" spans="1:10" x14ac:dyDescent="0.2">
      <c r="A222" s="189"/>
      <c r="B222" s="189"/>
      <c r="C222" s="189"/>
      <c r="D222" s="189"/>
      <c r="E222" s="189" t="s">
        <v>2609</v>
      </c>
      <c r="F222" s="208">
        <v>53.73</v>
      </c>
      <c r="G222" s="189"/>
      <c r="H222" s="226" t="s">
        <v>2610</v>
      </c>
      <c r="I222" s="226"/>
      <c r="J222" s="208">
        <v>240.18</v>
      </c>
    </row>
    <row r="223" spans="1:10" ht="50.1" customHeight="1" thickBot="1" x14ac:dyDescent="0.25">
      <c r="A223" s="190"/>
      <c r="B223" s="190"/>
      <c r="C223" s="190"/>
      <c r="D223" s="190"/>
      <c r="E223" s="190"/>
      <c r="F223" s="190"/>
      <c r="G223" s="190" t="s">
        <v>2611</v>
      </c>
      <c r="H223" s="209" t="s">
        <v>2674</v>
      </c>
      <c r="I223" s="190" t="s">
        <v>2612</v>
      </c>
      <c r="J223" s="192">
        <v>133059.72</v>
      </c>
    </row>
    <row r="224" spans="1:10" ht="0.95" customHeight="1" thickTop="1" x14ac:dyDescent="0.2">
      <c r="A224" s="210"/>
      <c r="B224" s="210"/>
      <c r="C224" s="210"/>
      <c r="D224" s="210"/>
      <c r="E224" s="210"/>
      <c r="F224" s="210"/>
      <c r="G224" s="210"/>
      <c r="H224" s="210"/>
      <c r="I224" s="210"/>
      <c r="J224" s="210"/>
    </row>
    <row r="225" spans="1:10" ht="24" customHeight="1" x14ac:dyDescent="0.2">
      <c r="A225" s="194" t="s">
        <v>95</v>
      </c>
      <c r="B225" s="194"/>
      <c r="C225" s="194"/>
      <c r="D225" s="194" t="s">
        <v>96</v>
      </c>
      <c r="E225" s="194"/>
      <c r="F225" s="229"/>
      <c r="G225" s="229"/>
      <c r="H225" s="195"/>
      <c r="I225" s="194"/>
      <c r="J225" s="202">
        <v>139325.93</v>
      </c>
    </row>
    <row r="226" spans="1:10" ht="18" customHeight="1" x14ac:dyDescent="0.2">
      <c r="A226" s="174" t="s">
        <v>97</v>
      </c>
      <c r="B226" s="173" t="s">
        <v>10</v>
      </c>
      <c r="C226" s="174" t="s">
        <v>11</v>
      </c>
      <c r="D226" s="174" t="s">
        <v>12</v>
      </c>
      <c r="E226" s="227" t="s">
        <v>458</v>
      </c>
      <c r="F226" s="227"/>
      <c r="G226" s="175" t="s">
        <v>13</v>
      </c>
      <c r="H226" s="173" t="s">
        <v>14</v>
      </c>
      <c r="I226" s="173" t="s">
        <v>15</v>
      </c>
      <c r="J226" s="173" t="s">
        <v>17</v>
      </c>
    </row>
    <row r="227" spans="1:10" ht="51.95" customHeight="1" x14ac:dyDescent="0.2">
      <c r="A227" s="199" t="s">
        <v>2604</v>
      </c>
      <c r="B227" s="201" t="s">
        <v>98</v>
      </c>
      <c r="C227" s="199" t="s">
        <v>30</v>
      </c>
      <c r="D227" s="199" t="s">
        <v>99</v>
      </c>
      <c r="E227" s="228" t="s">
        <v>2191</v>
      </c>
      <c r="F227" s="228"/>
      <c r="G227" s="200" t="s">
        <v>41</v>
      </c>
      <c r="H227" s="205">
        <v>1</v>
      </c>
      <c r="I227" s="206">
        <v>47.21</v>
      </c>
      <c r="J227" s="206">
        <v>47.21</v>
      </c>
    </row>
    <row r="228" spans="1:10" ht="39" customHeight="1" x14ac:dyDescent="0.2">
      <c r="A228" s="177" t="s">
        <v>2613</v>
      </c>
      <c r="B228" s="176" t="s">
        <v>2675</v>
      </c>
      <c r="C228" s="177" t="s">
        <v>30</v>
      </c>
      <c r="D228" s="177" t="s">
        <v>2676</v>
      </c>
      <c r="E228" s="224" t="s">
        <v>2630</v>
      </c>
      <c r="F228" s="224"/>
      <c r="G228" s="178" t="s">
        <v>2631</v>
      </c>
      <c r="H228" s="211">
        <v>9.4000000000000004E-3</v>
      </c>
      <c r="I228" s="179">
        <v>24.86</v>
      </c>
      <c r="J228" s="179">
        <v>0.23</v>
      </c>
    </row>
    <row r="229" spans="1:10" ht="26.1" customHeight="1" x14ac:dyDescent="0.2">
      <c r="A229" s="177" t="s">
        <v>2613</v>
      </c>
      <c r="B229" s="176" t="s">
        <v>2677</v>
      </c>
      <c r="C229" s="177" t="s">
        <v>30</v>
      </c>
      <c r="D229" s="177" t="s">
        <v>2678</v>
      </c>
      <c r="E229" s="224" t="s">
        <v>2205</v>
      </c>
      <c r="F229" s="224"/>
      <c r="G229" s="178" t="s">
        <v>32</v>
      </c>
      <c r="H229" s="211">
        <v>0.21299999999999999</v>
      </c>
      <c r="I229" s="179">
        <v>24.28</v>
      </c>
      <c r="J229" s="179">
        <v>5.17</v>
      </c>
    </row>
    <row r="230" spans="1:10" ht="24" customHeight="1" x14ac:dyDescent="0.2">
      <c r="A230" s="177" t="s">
        <v>2613</v>
      </c>
      <c r="B230" s="176" t="s">
        <v>2625</v>
      </c>
      <c r="C230" s="177" t="s">
        <v>30</v>
      </c>
      <c r="D230" s="177" t="s">
        <v>2626</v>
      </c>
      <c r="E230" s="224" t="s">
        <v>2205</v>
      </c>
      <c r="F230" s="224"/>
      <c r="G230" s="178" t="s">
        <v>32</v>
      </c>
      <c r="H230" s="211">
        <v>0.106</v>
      </c>
      <c r="I230" s="179">
        <v>23.48</v>
      </c>
      <c r="J230" s="179">
        <v>2.48</v>
      </c>
    </row>
    <row r="231" spans="1:10" ht="39" customHeight="1" x14ac:dyDescent="0.2">
      <c r="A231" s="177" t="s">
        <v>2613</v>
      </c>
      <c r="B231" s="176" t="s">
        <v>2679</v>
      </c>
      <c r="C231" s="177" t="s">
        <v>30</v>
      </c>
      <c r="D231" s="177" t="s">
        <v>2680</v>
      </c>
      <c r="E231" s="224" t="s">
        <v>2630</v>
      </c>
      <c r="F231" s="224"/>
      <c r="G231" s="178" t="s">
        <v>2636</v>
      </c>
      <c r="H231" s="211">
        <v>6.7999999999999996E-3</v>
      </c>
      <c r="I231" s="179">
        <v>26.16</v>
      </c>
      <c r="J231" s="179">
        <v>0.17</v>
      </c>
    </row>
    <row r="232" spans="1:10" ht="39" customHeight="1" x14ac:dyDescent="0.2">
      <c r="A232" s="181" t="s">
        <v>2605</v>
      </c>
      <c r="B232" s="180" t="s">
        <v>553</v>
      </c>
      <c r="C232" s="181" t="s">
        <v>30</v>
      </c>
      <c r="D232" s="181" t="s">
        <v>554</v>
      </c>
      <c r="E232" s="225" t="s">
        <v>469</v>
      </c>
      <c r="F232" s="225"/>
      <c r="G232" s="182" t="s">
        <v>555</v>
      </c>
      <c r="H232" s="207">
        <v>4.3330000000000002</v>
      </c>
      <c r="I232" s="183">
        <v>8.66</v>
      </c>
      <c r="J232" s="183">
        <v>37.520000000000003</v>
      </c>
    </row>
    <row r="233" spans="1:10" ht="26.1" customHeight="1" x14ac:dyDescent="0.2">
      <c r="A233" s="181" t="s">
        <v>2605</v>
      </c>
      <c r="B233" s="180" t="s">
        <v>1199</v>
      </c>
      <c r="C233" s="181" t="s">
        <v>30</v>
      </c>
      <c r="D233" s="181" t="s">
        <v>1200</v>
      </c>
      <c r="E233" s="225" t="s">
        <v>469</v>
      </c>
      <c r="F233" s="225"/>
      <c r="G233" s="182" t="s">
        <v>1117</v>
      </c>
      <c r="H233" s="207">
        <v>7.0000000000000001E-3</v>
      </c>
      <c r="I233" s="183">
        <v>235.61</v>
      </c>
      <c r="J233" s="183">
        <v>1.64</v>
      </c>
    </row>
    <row r="234" spans="1:10" x14ac:dyDescent="0.2">
      <c r="A234" s="189"/>
      <c r="B234" s="189"/>
      <c r="C234" s="189"/>
      <c r="D234" s="189"/>
      <c r="E234" s="189" t="s">
        <v>2606</v>
      </c>
      <c r="F234" s="208">
        <v>5.01</v>
      </c>
      <c r="G234" s="189" t="s">
        <v>2607</v>
      </c>
      <c r="H234" s="208">
        <v>0</v>
      </c>
      <c r="I234" s="189" t="s">
        <v>2608</v>
      </c>
      <c r="J234" s="208">
        <v>5.01</v>
      </c>
    </row>
    <row r="235" spans="1:10" x14ac:dyDescent="0.2">
      <c r="A235" s="189"/>
      <c r="B235" s="189"/>
      <c r="C235" s="189"/>
      <c r="D235" s="189"/>
      <c r="E235" s="189" t="s">
        <v>2609</v>
      </c>
      <c r="F235" s="208">
        <v>13.6</v>
      </c>
      <c r="G235" s="189"/>
      <c r="H235" s="226" t="s">
        <v>2610</v>
      </c>
      <c r="I235" s="226"/>
      <c r="J235" s="208">
        <v>60.81</v>
      </c>
    </row>
    <row r="236" spans="1:10" ht="50.1" customHeight="1" thickBot="1" x14ac:dyDescent="0.25">
      <c r="A236" s="190"/>
      <c r="B236" s="190"/>
      <c r="C236" s="190"/>
      <c r="D236" s="190"/>
      <c r="E236" s="190"/>
      <c r="F236" s="190"/>
      <c r="G236" s="190" t="s">
        <v>2611</v>
      </c>
      <c r="H236" s="209" t="s">
        <v>2681</v>
      </c>
      <c r="I236" s="190" t="s">
        <v>2612</v>
      </c>
      <c r="J236" s="192">
        <v>17695.71</v>
      </c>
    </row>
    <row r="237" spans="1:10" ht="0.95" customHeight="1" thickTop="1" x14ac:dyDescent="0.2">
      <c r="A237" s="210"/>
      <c r="B237" s="210"/>
      <c r="C237" s="210"/>
      <c r="D237" s="210"/>
      <c r="E237" s="210"/>
      <c r="F237" s="210"/>
      <c r="G237" s="210"/>
      <c r="H237" s="210"/>
      <c r="I237" s="210"/>
      <c r="J237" s="210"/>
    </row>
    <row r="238" spans="1:10" ht="18" customHeight="1" x14ac:dyDescent="0.2">
      <c r="A238" s="174" t="s">
        <v>100</v>
      </c>
      <c r="B238" s="173" t="s">
        <v>10</v>
      </c>
      <c r="C238" s="174" t="s">
        <v>11</v>
      </c>
      <c r="D238" s="174" t="s">
        <v>12</v>
      </c>
      <c r="E238" s="227" t="s">
        <v>458</v>
      </c>
      <c r="F238" s="227"/>
      <c r="G238" s="175" t="s">
        <v>13</v>
      </c>
      <c r="H238" s="173" t="s">
        <v>14</v>
      </c>
      <c r="I238" s="173" t="s">
        <v>15</v>
      </c>
      <c r="J238" s="173" t="s">
        <v>17</v>
      </c>
    </row>
    <row r="239" spans="1:10" ht="51.95" customHeight="1" x14ac:dyDescent="0.2">
      <c r="A239" s="199" t="s">
        <v>2604</v>
      </c>
      <c r="B239" s="201" t="s">
        <v>101</v>
      </c>
      <c r="C239" s="199" t="s">
        <v>30</v>
      </c>
      <c r="D239" s="199" t="s">
        <v>102</v>
      </c>
      <c r="E239" s="228" t="s">
        <v>2191</v>
      </c>
      <c r="F239" s="228"/>
      <c r="G239" s="200" t="s">
        <v>27</v>
      </c>
      <c r="H239" s="205">
        <v>1</v>
      </c>
      <c r="I239" s="206">
        <v>1242.47</v>
      </c>
      <c r="J239" s="206">
        <v>1242.47</v>
      </c>
    </row>
    <row r="240" spans="1:10" ht="24" customHeight="1" x14ac:dyDescent="0.2">
      <c r="A240" s="177" t="s">
        <v>2613</v>
      </c>
      <c r="B240" s="176" t="s">
        <v>2625</v>
      </c>
      <c r="C240" s="177" t="s">
        <v>30</v>
      </c>
      <c r="D240" s="177" t="s">
        <v>2626</v>
      </c>
      <c r="E240" s="224" t="s">
        <v>2205</v>
      </c>
      <c r="F240" s="224"/>
      <c r="G240" s="178" t="s">
        <v>32</v>
      </c>
      <c r="H240" s="211">
        <v>0.49199999999999999</v>
      </c>
      <c r="I240" s="179">
        <v>23.48</v>
      </c>
      <c r="J240" s="179">
        <v>11.55</v>
      </c>
    </row>
    <row r="241" spans="1:10" ht="39" customHeight="1" x14ac:dyDescent="0.2">
      <c r="A241" s="177" t="s">
        <v>2613</v>
      </c>
      <c r="B241" s="176" t="s">
        <v>2682</v>
      </c>
      <c r="C241" s="177" t="s">
        <v>30</v>
      </c>
      <c r="D241" s="177" t="s">
        <v>2683</v>
      </c>
      <c r="E241" s="224" t="s">
        <v>2191</v>
      </c>
      <c r="F241" s="224"/>
      <c r="G241" s="178" t="s">
        <v>27</v>
      </c>
      <c r="H241" s="211">
        <v>1</v>
      </c>
      <c r="I241" s="179">
        <v>244.47</v>
      </c>
      <c r="J241" s="179">
        <v>244.47</v>
      </c>
    </row>
    <row r="242" spans="1:10" ht="26.1" customHeight="1" x14ac:dyDescent="0.2">
      <c r="A242" s="177" t="s">
        <v>2613</v>
      </c>
      <c r="B242" s="176" t="s">
        <v>2677</v>
      </c>
      <c r="C242" s="177" t="s">
        <v>30</v>
      </c>
      <c r="D242" s="177" t="s">
        <v>2678</v>
      </c>
      <c r="E242" s="224" t="s">
        <v>2205</v>
      </c>
      <c r="F242" s="224"/>
      <c r="G242" s="178" t="s">
        <v>32</v>
      </c>
      <c r="H242" s="211">
        <v>2.133</v>
      </c>
      <c r="I242" s="179">
        <v>24.28</v>
      </c>
      <c r="J242" s="179">
        <v>51.78</v>
      </c>
    </row>
    <row r="243" spans="1:10" ht="39" customHeight="1" x14ac:dyDescent="0.2">
      <c r="A243" s="181" t="s">
        <v>2605</v>
      </c>
      <c r="B243" s="180" t="s">
        <v>902</v>
      </c>
      <c r="C243" s="181" t="s">
        <v>30</v>
      </c>
      <c r="D243" s="181" t="s">
        <v>903</v>
      </c>
      <c r="E243" s="225" t="s">
        <v>469</v>
      </c>
      <c r="F243" s="225"/>
      <c r="G243" s="182" t="s">
        <v>555</v>
      </c>
      <c r="H243" s="207">
        <v>82.08</v>
      </c>
      <c r="I243" s="183">
        <v>8.4499999999999993</v>
      </c>
      <c r="J243" s="183">
        <v>693.57</v>
      </c>
    </row>
    <row r="244" spans="1:10" ht="26.1" customHeight="1" x14ac:dyDescent="0.2">
      <c r="A244" s="181" t="s">
        <v>2605</v>
      </c>
      <c r="B244" s="180" t="s">
        <v>1240</v>
      </c>
      <c r="C244" s="181" t="s">
        <v>30</v>
      </c>
      <c r="D244" s="181" t="s">
        <v>1241</v>
      </c>
      <c r="E244" s="225" t="s">
        <v>469</v>
      </c>
      <c r="F244" s="225"/>
      <c r="G244" s="182" t="s">
        <v>555</v>
      </c>
      <c r="H244" s="207">
        <v>27.62</v>
      </c>
      <c r="I244" s="183">
        <v>8.02</v>
      </c>
      <c r="J244" s="183">
        <v>221.51</v>
      </c>
    </row>
    <row r="245" spans="1:10" ht="26.1" customHeight="1" x14ac:dyDescent="0.2">
      <c r="A245" s="181" t="s">
        <v>2605</v>
      </c>
      <c r="B245" s="180" t="s">
        <v>1812</v>
      </c>
      <c r="C245" s="181" t="s">
        <v>30</v>
      </c>
      <c r="D245" s="181" t="s">
        <v>1813</v>
      </c>
      <c r="E245" s="225" t="s">
        <v>469</v>
      </c>
      <c r="F245" s="225"/>
      <c r="G245" s="182" t="s">
        <v>555</v>
      </c>
      <c r="H245" s="207">
        <v>0.378</v>
      </c>
      <c r="I245" s="183">
        <v>51.84</v>
      </c>
      <c r="J245" s="183">
        <v>19.59</v>
      </c>
    </row>
    <row r="246" spans="1:10" x14ac:dyDescent="0.2">
      <c r="A246" s="189"/>
      <c r="B246" s="189"/>
      <c r="C246" s="189"/>
      <c r="D246" s="189"/>
      <c r="E246" s="189" t="s">
        <v>2606</v>
      </c>
      <c r="F246" s="208">
        <v>133.35</v>
      </c>
      <c r="G246" s="189" t="s">
        <v>2607</v>
      </c>
      <c r="H246" s="208">
        <v>0</v>
      </c>
      <c r="I246" s="189" t="s">
        <v>2608</v>
      </c>
      <c r="J246" s="208">
        <v>133.35</v>
      </c>
    </row>
    <row r="247" spans="1:10" x14ac:dyDescent="0.2">
      <c r="A247" s="189"/>
      <c r="B247" s="189"/>
      <c r="C247" s="189"/>
      <c r="D247" s="189"/>
      <c r="E247" s="189" t="s">
        <v>2609</v>
      </c>
      <c r="F247" s="208">
        <v>358.07</v>
      </c>
      <c r="G247" s="189"/>
      <c r="H247" s="226" t="s">
        <v>2610</v>
      </c>
      <c r="I247" s="226"/>
      <c r="J247" s="208">
        <v>1600.54</v>
      </c>
    </row>
    <row r="248" spans="1:10" ht="50.1" customHeight="1" thickBot="1" x14ac:dyDescent="0.25">
      <c r="A248" s="190"/>
      <c r="B248" s="190"/>
      <c r="C248" s="190"/>
      <c r="D248" s="190"/>
      <c r="E248" s="190"/>
      <c r="F248" s="190"/>
      <c r="G248" s="190" t="s">
        <v>2611</v>
      </c>
      <c r="H248" s="209" t="s">
        <v>1999</v>
      </c>
      <c r="I248" s="190" t="s">
        <v>2612</v>
      </c>
      <c r="J248" s="192">
        <v>3201.08</v>
      </c>
    </row>
    <row r="249" spans="1:10" ht="0.95" customHeight="1" thickTop="1" x14ac:dyDescent="0.2">
      <c r="A249" s="210"/>
      <c r="B249" s="210"/>
      <c r="C249" s="210"/>
      <c r="D249" s="210"/>
      <c r="E249" s="210"/>
      <c r="F249" s="210"/>
      <c r="G249" s="210"/>
      <c r="H249" s="210"/>
      <c r="I249" s="210"/>
      <c r="J249" s="210"/>
    </row>
    <row r="250" spans="1:10" ht="18" customHeight="1" x14ac:dyDescent="0.2">
      <c r="A250" s="174" t="s">
        <v>103</v>
      </c>
      <c r="B250" s="173" t="s">
        <v>10</v>
      </c>
      <c r="C250" s="174" t="s">
        <v>11</v>
      </c>
      <c r="D250" s="174" t="s">
        <v>12</v>
      </c>
      <c r="E250" s="227" t="s">
        <v>458</v>
      </c>
      <c r="F250" s="227"/>
      <c r="G250" s="175" t="s">
        <v>13</v>
      </c>
      <c r="H250" s="173" t="s">
        <v>14</v>
      </c>
      <c r="I250" s="173" t="s">
        <v>15</v>
      </c>
      <c r="J250" s="173" t="s">
        <v>17</v>
      </c>
    </row>
    <row r="251" spans="1:10" ht="51.95" customHeight="1" x14ac:dyDescent="0.2">
      <c r="A251" s="199" t="s">
        <v>2604</v>
      </c>
      <c r="B251" s="201" t="s">
        <v>104</v>
      </c>
      <c r="C251" s="199" t="s">
        <v>30</v>
      </c>
      <c r="D251" s="199" t="s">
        <v>105</v>
      </c>
      <c r="E251" s="228" t="s">
        <v>2191</v>
      </c>
      <c r="F251" s="228"/>
      <c r="G251" s="200" t="s">
        <v>27</v>
      </c>
      <c r="H251" s="205">
        <v>1</v>
      </c>
      <c r="I251" s="206">
        <v>1061.44</v>
      </c>
      <c r="J251" s="206">
        <v>1061.44</v>
      </c>
    </row>
    <row r="252" spans="1:10" ht="24" customHeight="1" x14ac:dyDescent="0.2">
      <c r="A252" s="177" t="s">
        <v>2613</v>
      </c>
      <c r="B252" s="176" t="s">
        <v>2623</v>
      </c>
      <c r="C252" s="177" t="s">
        <v>30</v>
      </c>
      <c r="D252" s="177" t="s">
        <v>2624</v>
      </c>
      <c r="E252" s="224" t="s">
        <v>2205</v>
      </c>
      <c r="F252" s="224"/>
      <c r="G252" s="178" t="s">
        <v>32</v>
      </c>
      <c r="H252" s="211">
        <v>7.4939999999999998</v>
      </c>
      <c r="I252" s="179">
        <v>28.12</v>
      </c>
      <c r="J252" s="179">
        <v>210.73</v>
      </c>
    </row>
    <row r="253" spans="1:10" ht="51.95" customHeight="1" x14ac:dyDescent="0.2">
      <c r="A253" s="177" t="s">
        <v>2613</v>
      </c>
      <c r="B253" s="176" t="s">
        <v>2684</v>
      </c>
      <c r="C253" s="177" t="s">
        <v>30</v>
      </c>
      <c r="D253" s="177" t="s">
        <v>2685</v>
      </c>
      <c r="E253" s="224" t="s">
        <v>2191</v>
      </c>
      <c r="F253" s="224"/>
      <c r="G253" s="178" t="s">
        <v>27</v>
      </c>
      <c r="H253" s="211">
        <v>1</v>
      </c>
      <c r="I253" s="179">
        <v>473.11</v>
      </c>
      <c r="J253" s="179">
        <v>473.11</v>
      </c>
    </row>
    <row r="254" spans="1:10" ht="26.1" customHeight="1" x14ac:dyDescent="0.2">
      <c r="A254" s="177" t="s">
        <v>2613</v>
      </c>
      <c r="B254" s="176" t="s">
        <v>2686</v>
      </c>
      <c r="C254" s="177" t="s">
        <v>30</v>
      </c>
      <c r="D254" s="177" t="s">
        <v>2687</v>
      </c>
      <c r="E254" s="224" t="s">
        <v>2205</v>
      </c>
      <c r="F254" s="224"/>
      <c r="G254" s="178" t="s">
        <v>32</v>
      </c>
      <c r="H254" s="211">
        <v>1.7290000000000001</v>
      </c>
      <c r="I254" s="179">
        <v>23.76</v>
      </c>
      <c r="J254" s="179">
        <v>41.08</v>
      </c>
    </row>
    <row r="255" spans="1:10" ht="39" customHeight="1" x14ac:dyDescent="0.2">
      <c r="A255" s="181" t="s">
        <v>2605</v>
      </c>
      <c r="B255" s="180" t="s">
        <v>1246</v>
      </c>
      <c r="C255" s="181" t="s">
        <v>30</v>
      </c>
      <c r="D255" s="181" t="s">
        <v>1247</v>
      </c>
      <c r="E255" s="225" t="s">
        <v>469</v>
      </c>
      <c r="F255" s="225"/>
      <c r="G255" s="182" t="s">
        <v>86</v>
      </c>
      <c r="H255" s="207">
        <v>2</v>
      </c>
      <c r="I255" s="183">
        <v>21.07</v>
      </c>
      <c r="J255" s="183">
        <v>42.14</v>
      </c>
    </row>
    <row r="256" spans="1:10" ht="26.1" customHeight="1" x14ac:dyDescent="0.2">
      <c r="A256" s="181" t="s">
        <v>2605</v>
      </c>
      <c r="B256" s="180" t="s">
        <v>1587</v>
      </c>
      <c r="C256" s="181" t="s">
        <v>30</v>
      </c>
      <c r="D256" s="181" t="s">
        <v>1588</v>
      </c>
      <c r="E256" s="225" t="s">
        <v>469</v>
      </c>
      <c r="F256" s="225"/>
      <c r="G256" s="182" t="s">
        <v>555</v>
      </c>
      <c r="H256" s="207">
        <v>0.67500000000000004</v>
      </c>
      <c r="I256" s="183">
        <v>17</v>
      </c>
      <c r="J256" s="183">
        <v>11.47</v>
      </c>
    </row>
    <row r="257" spans="1:10" ht="39" customHeight="1" x14ac:dyDescent="0.2">
      <c r="A257" s="181" t="s">
        <v>2605</v>
      </c>
      <c r="B257" s="180" t="s">
        <v>702</v>
      </c>
      <c r="C257" s="181" t="s">
        <v>30</v>
      </c>
      <c r="D257" s="181" t="s">
        <v>703</v>
      </c>
      <c r="E257" s="225" t="s">
        <v>469</v>
      </c>
      <c r="F257" s="225"/>
      <c r="G257" s="182" t="s">
        <v>86</v>
      </c>
      <c r="H257" s="207">
        <v>6.5</v>
      </c>
      <c r="I257" s="183">
        <v>28</v>
      </c>
      <c r="J257" s="183">
        <v>182</v>
      </c>
    </row>
    <row r="258" spans="1:10" ht="39" customHeight="1" x14ac:dyDescent="0.2">
      <c r="A258" s="181" t="s">
        <v>2605</v>
      </c>
      <c r="B258" s="180" t="s">
        <v>1138</v>
      </c>
      <c r="C258" s="181" t="s">
        <v>30</v>
      </c>
      <c r="D258" s="181" t="s">
        <v>1139</v>
      </c>
      <c r="E258" s="225" t="s">
        <v>469</v>
      </c>
      <c r="F258" s="225"/>
      <c r="G258" s="182" t="s">
        <v>86</v>
      </c>
      <c r="H258" s="207">
        <v>3</v>
      </c>
      <c r="I258" s="183">
        <v>18.71</v>
      </c>
      <c r="J258" s="183">
        <v>56.13</v>
      </c>
    </row>
    <row r="259" spans="1:10" ht="39" customHeight="1" x14ac:dyDescent="0.2">
      <c r="A259" s="181" t="s">
        <v>2605</v>
      </c>
      <c r="B259" s="180" t="s">
        <v>1227</v>
      </c>
      <c r="C259" s="181" t="s">
        <v>30</v>
      </c>
      <c r="D259" s="181" t="s">
        <v>1228</v>
      </c>
      <c r="E259" s="225" t="s">
        <v>469</v>
      </c>
      <c r="F259" s="225"/>
      <c r="G259" s="182" t="s">
        <v>27</v>
      </c>
      <c r="H259" s="207">
        <v>1</v>
      </c>
      <c r="I259" s="183">
        <v>44.78</v>
      </c>
      <c r="J259" s="183">
        <v>44.78</v>
      </c>
    </row>
    <row r="260" spans="1:10" x14ac:dyDescent="0.2">
      <c r="A260" s="189"/>
      <c r="B260" s="189"/>
      <c r="C260" s="189"/>
      <c r="D260" s="189"/>
      <c r="E260" s="189" t="s">
        <v>2606</v>
      </c>
      <c r="F260" s="208">
        <v>252.78</v>
      </c>
      <c r="G260" s="189" t="s">
        <v>2607</v>
      </c>
      <c r="H260" s="208">
        <v>0</v>
      </c>
      <c r="I260" s="189" t="s">
        <v>2608</v>
      </c>
      <c r="J260" s="208">
        <v>252.78</v>
      </c>
    </row>
    <row r="261" spans="1:10" x14ac:dyDescent="0.2">
      <c r="A261" s="189"/>
      <c r="B261" s="189"/>
      <c r="C261" s="189"/>
      <c r="D261" s="189"/>
      <c r="E261" s="189" t="s">
        <v>2609</v>
      </c>
      <c r="F261" s="208">
        <v>305.89999999999998</v>
      </c>
      <c r="G261" s="189"/>
      <c r="H261" s="226" t="s">
        <v>2610</v>
      </c>
      <c r="I261" s="226"/>
      <c r="J261" s="208">
        <v>1367.34</v>
      </c>
    </row>
    <row r="262" spans="1:10" ht="50.1" customHeight="1" thickBot="1" x14ac:dyDescent="0.25">
      <c r="A262" s="190"/>
      <c r="B262" s="190"/>
      <c r="C262" s="190"/>
      <c r="D262" s="190"/>
      <c r="E262" s="190"/>
      <c r="F262" s="190"/>
      <c r="G262" s="190" t="s">
        <v>2611</v>
      </c>
      <c r="H262" s="209" t="s">
        <v>2688</v>
      </c>
      <c r="I262" s="190" t="s">
        <v>2612</v>
      </c>
      <c r="J262" s="192">
        <v>13673.4</v>
      </c>
    </row>
    <row r="263" spans="1:10" ht="0.95" customHeight="1" thickTop="1" x14ac:dyDescent="0.2">
      <c r="A263" s="210"/>
      <c r="B263" s="210"/>
      <c r="C263" s="210"/>
      <c r="D263" s="210"/>
      <c r="E263" s="210"/>
      <c r="F263" s="210"/>
      <c r="G263" s="210"/>
      <c r="H263" s="210"/>
      <c r="I263" s="210"/>
      <c r="J263" s="210"/>
    </row>
    <row r="264" spans="1:10" ht="18" customHeight="1" x14ac:dyDescent="0.2">
      <c r="A264" s="174" t="s">
        <v>106</v>
      </c>
      <c r="B264" s="173" t="s">
        <v>10</v>
      </c>
      <c r="C264" s="174" t="s">
        <v>11</v>
      </c>
      <c r="D264" s="174" t="s">
        <v>12</v>
      </c>
      <c r="E264" s="227" t="s">
        <v>458</v>
      </c>
      <c r="F264" s="227"/>
      <c r="G264" s="175" t="s">
        <v>13</v>
      </c>
      <c r="H264" s="173" t="s">
        <v>14</v>
      </c>
      <c r="I264" s="173" t="s">
        <v>15</v>
      </c>
      <c r="J264" s="173" t="s">
        <v>17</v>
      </c>
    </row>
    <row r="265" spans="1:10" ht="26.1" customHeight="1" x14ac:dyDescent="0.2">
      <c r="A265" s="199" t="s">
        <v>2604</v>
      </c>
      <c r="B265" s="201" t="s">
        <v>107</v>
      </c>
      <c r="C265" s="199" t="s">
        <v>25</v>
      </c>
      <c r="D265" s="199" t="s">
        <v>108</v>
      </c>
      <c r="E265" s="228" t="s">
        <v>2216</v>
      </c>
      <c r="F265" s="228"/>
      <c r="G265" s="200" t="s">
        <v>41</v>
      </c>
      <c r="H265" s="205">
        <v>1</v>
      </c>
      <c r="I265" s="206">
        <v>337.53</v>
      </c>
      <c r="J265" s="206">
        <v>337.53</v>
      </c>
    </row>
    <row r="266" spans="1:10" ht="26.1" customHeight="1" x14ac:dyDescent="0.2">
      <c r="A266" s="181" t="s">
        <v>2605</v>
      </c>
      <c r="B266" s="180" t="s">
        <v>816</v>
      </c>
      <c r="C266" s="181" t="s">
        <v>25</v>
      </c>
      <c r="D266" s="181" t="s">
        <v>817</v>
      </c>
      <c r="E266" s="225" t="s">
        <v>469</v>
      </c>
      <c r="F266" s="225"/>
      <c r="G266" s="182" t="s">
        <v>41</v>
      </c>
      <c r="H266" s="207">
        <v>1.05</v>
      </c>
      <c r="I266" s="183">
        <v>61.19</v>
      </c>
      <c r="J266" s="183">
        <v>64.239999999999995</v>
      </c>
    </row>
    <row r="267" spans="1:10" ht="24" customHeight="1" x14ac:dyDescent="0.2">
      <c r="A267" s="181" t="s">
        <v>2605</v>
      </c>
      <c r="B267" s="180" t="s">
        <v>1679</v>
      </c>
      <c r="C267" s="181" t="s">
        <v>25</v>
      </c>
      <c r="D267" s="181" t="s">
        <v>1680</v>
      </c>
      <c r="E267" s="225" t="s">
        <v>476</v>
      </c>
      <c r="F267" s="225"/>
      <c r="G267" s="182" t="s">
        <v>32</v>
      </c>
      <c r="H267" s="207">
        <v>0.14399999999999999</v>
      </c>
      <c r="I267" s="183">
        <v>15.079693000000001</v>
      </c>
      <c r="J267" s="183">
        <v>2.17</v>
      </c>
    </row>
    <row r="268" spans="1:10" ht="24" customHeight="1" x14ac:dyDescent="0.2">
      <c r="A268" s="181" t="s">
        <v>2605</v>
      </c>
      <c r="B268" s="180" t="s">
        <v>1702</v>
      </c>
      <c r="C268" s="181" t="s">
        <v>25</v>
      </c>
      <c r="D268" s="181" t="s">
        <v>1703</v>
      </c>
      <c r="E268" s="225" t="s">
        <v>476</v>
      </c>
      <c r="F268" s="225"/>
      <c r="G268" s="182" t="s">
        <v>32</v>
      </c>
      <c r="H268" s="207">
        <v>0.127</v>
      </c>
      <c r="I268" s="183">
        <v>15.341569</v>
      </c>
      <c r="J268" s="183">
        <v>1.94</v>
      </c>
    </row>
    <row r="269" spans="1:10" ht="26.1" customHeight="1" x14ac:dyDescent="0.2">
      <c r="A269" s="181" t="s">
        <v>2605</v>
      </c>
      <c r="B269" s="180" t="s">
        <v>723</v>
      </c>
      <c r="C269" s="181" t="s">
        <v>25</v>
      </c>
      <c r="D269" s="181" t="s">
        <v>724</v>
      </c>
      <c r="E269" s="225" t="s">
        <v>469</v>
      </c>
      <c r="F269" s="225"/>
      <c r="G269" s="182" t="s">
        <v>86</v>
      </c>
      <c r="H269" s="207">
        <v>4</v>
      </c>
      <c r="I269" s="183">
        <v>24.8</v>
      </c>
      <c r="J269" s="183">
        <v>99.2</v>
      </c>
    </row>
    <row r="270" spans="1:10" ht="24" customHeight="1" x14ac:dyDescent="0.2">
      <c r="A270" s="181" t="s">
        <v>2605</v>
      </c>
      <c r="B270" s="180" t="s">
        <v>647</v>
      </c>
      <c r="C270" s="181" t="s">
        <v>25</v>
      </c>
      <c r="D270" s="181" t="s">
        <v>648</v>
      </c>
      <c r="E270" s="225" t="s">
        <v>469</v>
      </c>
      <c r="F270" s="225"/>
      <c r="G270" s="182" t="s">
        <v>27</v>
      </c>
      <c r="H270" s="207">
        <v>6</v>
      </c>
      <c r="I270" s="183">
        <v>28.33</v>
      </c>
      <c r="J270" s="183">
        <v>169.98</v>
      </c>
    </row>
    <row r="271" spans="1:10" x14ac:dyDescent="0.2">
      <c r="A271" s="189"/>
      <c r="B271" s="189"/>
      <c r="C271" s="189"/>
      <c r="D271" s="189"/>
      <c r="E271" s="189" t="s">
        <v>2606</v>
      </c>
      <c r="F271" s="208">
        <v>4.1100000000000003</v>
      </c>
      <c r="G271" s="189" t="s">
        <v>2607</v>
      </c>
      <c r="H271" s="208">
        <v>0</v>
      </c>
      <c r="I271" s="189" t="s">
        <v>2608</v>
      </c>
      <c r="J271" s="208">
        <v>4.1100000000000003</v>
      </c>
    </row>
    <row r="272" spans="1:10" x14ac:dyDescent="0.2">
      <c r="A272" s="189"/>
      <c r="B272" s="189"/>
      <c r="C272" s="189"/>
      <c r="D272" s="189"/>
      <c r="E272" s="189" t="s">
        <v>2609</v>
      </c>
      <c r="F272" s="208">
        <v>97.27</v>
      </c>
      <c r="G272" s="189"/>
      <c r="H272" s="226" t="s">
        <v>2610</v>
      </c>
      <c r="I272" s="226"/>
      <c r="J272" s="208">
        <v>434.8</v>
      </c>
    </row>
    <row r="273" spans="1:10" ht="50.1" customHeight="1" thickBot="1" x14ac:dyDescent="0.25">
      <c r="A273" s="190"/>
      <c r="B273" s="190"/>
      <c r="C273" s="190"/>
      <c r="D273" s="190"/>
      <c r="E273" s="190"/>
      <c r="F273" s="190"/>
      <c r="G273" s="190" t="s">
        <v>2611</v>
      </c>
      <c r="H273" s="209" t="s">
        <v>2689</v>
      </c>
      <c r="I273" s="190" t="s">
        <v>2612</v>
      </c>
      <c r="J273" s="192">
        <v>15652.8</v>
      </c>
    </row>
    <row r="274" spans="1:10" ht="0.95" customHeight="1" thickTop="1" x14ac:dyDescent="0.2">
      <c r="A274" s="210"/>
      <c r="B274" s="210"/>
      <c r="C274" s="210"/>
      <c r="D274" s="210"/>
      <c r="E274" s="210"/>
      <c r="F274" s="210"/>
      <c r="G274" s="210"/>
      <c r="H274" s="210"/>
      <c r="I274" s="210"/>
      <c r="J274" s="210"/>
    </row>
    <row r="275" spans="1:10" ht="18" customHeight="1" x14ac:dyDescent="0.2">
      <c r="A275" s="174" t="s">
        <v>109</v>
      </c>
      <c r="B275" s="173" t="s">
        <v>10</v>
      </c>
      <c r="C275" s="174" t="s">
        <v>11</v>
      </c>
      <c r="D275" s="174" t="s">
        <v>12</v>
      </c>
      <c r="E275" s="227" t="s">
        <v>458</v>
      </c>
      <c r="F275" s="227"/>
      <c r="G275" s="175" t="s">
        <v>13</v>
      </c>
      <c r="H275" s="173" t="s">
        <v>14</v>
      </c>
      <c r="I275" s="173" t="s">
        <v>15</v>
      </c>
      <c r="J275" s="173" t="s">
        <v>17</v>
      </c>
    </row>
    <row r="276" spans="1:10" ht="39" customHeight="1" x14ac:dyDescent="0.2">
      <c r="A276" s="199" t="s">
        <v>2604</v>
      </c>
      <c r="B276" s="201" t="s">
        <v>110</v>
      </c>
      <c r="C276" s="199" t="s">
        <v>30</v>
      </c>
      <c r="D276" s="199" t="s">
        <v>111</v>
      </c>
      <c r="E276" s="228" t="s">
        <v>2136</v>
      </c>
      <c r="F276" s="228"/>
      <c r="G276" s="200" t="s">
        <v>41</v>
      </c>
      <c r="H276" s="205">
        <v>1</v>
      </c>
      <c r="I276" s="206">
        <v>194.38</v>
      </c>
      <c r="J276" s="206">
        <v>194.38</v>
      </c>
    </row>
    <row r="277" spans="1:10" ht="39" customHeight="1" x14ac:dyDescent="0.2">
      <c r="A277" s="177" t="s">
        <v>2613</v>
      </c>
      <c r="B277" s="176" t="s">
        <v>2679</v>
      </c>
      <c r="C277" s="177" t="s">
        <v>30</v>
      </c>
      <c r="D277" s="177" t="s">
        <v>2680</v>
      </c>
      <c r="E277" s="224" t="s">
        <v>2630</v>
      </c>
      <c r="F277" s="224"/>
      <c r="G277" s="178" t="s">
        <v>2636</v>
      </c>
      <c r="H277" s="211">
        <v>8.9999999999999998E-4</v>
      </c>
      <c r="I277" s="179">
        <v>26.16</v>
      </c>
      <c r="J277" s="179">
        <v>0.02</v>
      </c>
    </row>
    <row r="278" spans="1:10" ht="39" customHeight="1" x14ac:dyDescent="0.2">
      <c r="A278" s="177" t="s">
        <v>2613</v>
      </c>
      <c r="B278" s="176" t="s">
        <v>2675</v>
      </c>
      <c r="C278" s="177" t="s">
        <v>30</v>
      </c>
      <c r="D278" s="177" t="s">
        <v>2676</v>
      </c>
      <c r="E278" s="224" t="s">
        <v>2630</v>
      </c>
      <c r="F278" s="224"/>
      <c r="G278" s="178" t="s">
        <v>2631</v>
      </c>
      <c r="H278" s="211">
        <v>1.1999999999999999E-3</v>
      </c>
      <c r="I278" s="179">
        <v>24.86</v>
      </c>
      <c r="J278" s="179">
        <v>0.02</v>
      </c>
    </row>
    <row r="279" spans="1:10" ht="24" customHeight="1" x14ac:dyDescent="0.2">
      <c r="A279" s="177" t="s">
        <v>2613</v>
      </c>
      <c r="B279" s="176" t="s">
        <v>2625</v>
      </c>
      <c r="C279" s="177" t="s">
        <v>30</v>
      </c>
      <c r="D279" s="177" t="s">
        <v>2626</v>
      </c>
      <c r="E279" s="224" t="s">
        <v>2205</v>
      </c>
      <c r="F279" s="224"/>
      <c r="G279" s="178" t="s">
        <v>32</v>
      </c>
      <c r="H279" s="211">
        <v>6.2E-2</v>
      </c>
      <c r="I279" s="179">
        <v>23.48</v>
      </c>
      <c r="J279" s="179">
        <v>1.45</v>
      </c>
    </row>
    <row r="280" spans="1:10" ht="24" customHeight="1" x14ac:dyDescent="0.2">
      <c r="A280" s="177" t="s">
        <v>2613</v>
      </c>
      <c r="B280" s="176" t="s">
        <v>2690</v>
      </c>
      <c r="C280" s="177" t="s">
        <v>30</v>
      </c>
      <c r="D280" s="177" t="s">
        <v>2691</v>
      </c>
      <c r="E280" s="224" t="s">
        <v>2205</v>
      </c>
      <c r="F280" s="224"/>
      <c r="G280" s="178" t="s">
        <v>32</v>
      </c>
      <c r="H280" s="211">
        <v>5.6000000000000001E-2</v>
      </c>
      <c r="I280" s="179">
        <v>27.87</v>
      </c>
      <c r="J280" s="179">
        <v>1.56</v>
      </c>
    </row>
    <row r="281" spans="1:10" ht="78" customHeight="1" x14ac:dyDescent="0.2">
      <c r="A281" s="181" t="s">
        <v>2605</v>
      </c>
      <c r="B281" s="180" t="s">
        <v>467</v>
      </c>
      <c r="C281" s="181" t="s">
        <v>30</v>
      </c>
      <c r="D281" s="181" t="s">
        <v>468</v>
      </c>
      <c r="E281" s="225" t="s">
        <v>469</v>
      </c>
      <c r="F281" s="225"/>
      <c r="G281" s="182" t="s">
        <v>41</v>
      </c>
      <c r="H281" s="207">
        <v>1.1459999999999999</v>
      </c>
      <c r="I281" s="183">
        <v>157.26</v>
      </c>
      <c r="J281" s="183">
        <v>180.21</v>
      </c>
    </row>
    <row r="282" spans="1:10" ht="39" customHeight="1" x14ac:dyDescent="0.2">
      <c r="A282" s="181" t="s">
        <v>2605</v>
      </c>
      <c r="B282" s="180" t="s">
        <v>742</v>
      </c>
      <c r="C282" s="181" t="s">
        <v>30</v>
      </c>
      <c r="D282" s="181" t="s">
        <v>743</v>
      </c>
      <c r="E282" s="225" t="s">
        <v>469</v>
      </c>
      <c r="F282" s="225"/>
      <c r="G282" s="182" t="s">
        <v>744</v>
      </c>
      <c r="H282" s="207">
        <v>4.1500000000000004</v>
      </c>
      <c r="I282" s="183">
        <v>2.68</v>
      </c>
      <c r="J282" s="183">
        <v>11.12</v>
      </c>
    </row>
    <row r="283" spans="1:10" x14ac:dyDescent="0.2">
      <c r="A283" s="189"/>
      <c r="B283" s="189"/>
      <c r="C283" s="189"/>
      <c r="D283" s="189"/>
      <c r="E283" s="189" t="s">
        <v>2606</v>
      </c>
      <c r="F283" s="208">
        <v>1.89</v>
      </c>
      <c r="G283" s="189" t="s">
        <v>2607</v>
      </c>
      <c r="H283" s="208">
        <v>0</v>
      </c>
      <c r="I283" s="189" t="s">
        <v>2608</v>
      </c>
      <c r="J283" s="208">
        <v>1.89</v>
      </c>
    </row>
    <row r="284" spans="1:10" x14ac:dyDescent="0.2">
      <c r="A284" s="189"/>
      <c r="B284" s="189"/>
      <c r="C284" s="189"/>
      <c r="D284" s="189"/>
      <c r="E284" s="189" t="s">
        <v>2609</v>
      </c>
      <c r="F284" s="208">
        <v>56.02</v>
      </c>
      <c r="G284" s="189"/>
      <c r="H284" s="226" t="s">
        <v>2610</v>
      </c>
      <c r="I284" s="226"/>
      <c r="J284" s="208">
        <v>250.4</v>
      </c>
    </row>
    <row r="285" spans="1:10" ht="50.1" customHeight="1" thickBot="1" x14ac:dyDescent="0.25">
      <c r="A285" s="190"/>
      <c r="B285" s="190"/>
      <c r="C285" s="190"/>
      <c r="D285" s="190"/>
      <c r="E285" s="190"/>
      <c r="F285" s="190"/>
      <c r="G285" s="190" t="s">
        <v>2611</v>
      </c>
      <c r="H285" s="209" t="s">
        <v>2681</v>
      </c>
      <c r="I285" s="190" t="s">
        <v>2612</v>
      </c>
      <c r="J285" s="192">
        <v>72866.399999999994</v>
      </c>
    </row>
    <row r="286" spans="1:10" ht="0.95" customHeight="1" thickTop="1" x14ac:dyDescent="0.2">
      <c r="A286" s="210"/>
      <c r="B286" s="210"/>
      <c r="C286" s="210"/>
      <c r="D286" s="210"/>
      <c r="E286" s="210"/>
      <c r="F286" s="210"/>
      <c r="G286" s="210"/>
      <c r="H286" s="210"/>
      <c r="I286" s="210"/>
      <c r="J286" s="210"/>
    </row>
    <row r="287" spans="1:10" ht="18" customHeight="1" x14ac:dyDescent="0.2">
      <c r="A287" s="174" t="s">
        <v>112</v>
      </c>
      <c r="B287" s="173" t="s">
        <v>10</v>
      </c>
      <c r="C287" s="174" t="s">
        <v>11</v>
      </c>
      <c r="D287" s="174" t="s">
        <v>12</v>
      </c>
      <c r="E287" s="227" t="s">
        <v>458</v>
      </c>
      <c r="F287" s="227"/>
      <c r="G287" s="175" t="s">
        <v>13</v>
      </c>
      <c r="H287" s="173" t="s">
        <v>14</v>
      </c>
      <c r="I287" s="173" t="s">
        <v>15</v>
      </c>
      <c r="J287" s="173" t="s">
        <v>17</v>
      </c>
    </row>
    <row r="288" spans="1:10" ht="39" customHeight="1" x14ac:dyDescent="0.2">
      <c r="A288" s="199" t="s">
        <v>2604</v>
      </c>
      <c r="B288" s="201" t="s">
        <v>113</v>
      </c>
      <c r="C288" s="199" t="s">
        <v>30</v>
      </c>
      <c r="D288" s="199" t="s">
        <v>114</v>
      </c>
      <c r="E288" s="228" t="s">
        <v>2136</v>
      </c>
      <c r="F288" s="228"/>
      <c r="G288" s="200" t="s">
        <v>86</v>
      </c>
      <c r="H288" s="205">
        <v>1</v>
      </c>
      <c r="I288" s="206">
        <v>86</v>
      </c>
      <c r="J288" s="206">
        <v>86</v>
      </c>
    </row>
    <row r="289" spans="1:10" ht="39" customHeight="1" x14ac:dyDescent="0.2">
      <c r="A289" s="177" t="s">
        <v>2613</v>
      </c>
      <c r="B289" s="176" t="s">
        <v>2675</v>
      </c>
      <c r="C289" s="177" t="s">
        <v>30</v>
      </c>
      <c r="D289" s="177" t="s">
        <v>2676</v>
      </c>
      <c r="E289" s="224" t="s">
        <v>2630</v>
      </c>
      <c r="F289" s="224"/>
      <c r="G289" s="178" t="s">
        <v>2631</v>
      </c>
      <c r="H289" s="211">
        <v>1.83E-2</v>
      </c>
      <c r="I289" s="179">
        <v>24.86</v>
      </c>
      <c r="J289" s="179">
        <v>0.45</v>
      </c>
    </row>
    <row r="290" spans="1:10" ht="24" customHeight="1" x14ac:dyDescent="0.2">
      <c r="A290" s="177" t="s">
        <v>2613</v>
      </c>
      <c r="B290" s="176" t="s">
        <v>2625</v>
      </c>
      <c r="C290" s="177" t="s">
        <v>30</v>
      </c>
      <c r="D290" s="177" t="s">
        <v>2626</v>
      </c>
      <c r="E290" s="224" t="s">
        <v>2205</v>
      </c>
      <c r="F290" s="224"/>
      <c r="G290" s="178" t="s">
        <v>32</v>
      </c>
      <c r="H290" s="211">
        <v>0.371</v>
      </c>
      <c r="I290" s="179">
        <v>23.48</v>
      </c>
      <c r="J290" s="179">
        <v>8.7100000000000009</v>
      </c>
    </row>
    <row r="291" spans="1:10" ht="24" customHeight="1" x14ac:dyDescent="0.2">
      <c r="A291" s="177" t="s">
        <v>2613</v>
      </c>
      <c r="B291" s="176" t="s">
        <v>2690</v>
      </c>
      <c r="C291" s="177" t="s">
        <v>30</v>
      </c>
      <c r="D291" s="177" t="s">
        <v>2691</v>
      </c>
      <c r="E291" s="224" t="s">
        <v>2205</v>
      </c>
      <c r="F291" s="224"/>
      <c r="G291" s="178" t="s">
        <v>32</v>
      </c>
      <c r="H291" s="211">
        <v>0.27700000000000002</v>
      </c>
      <c r="I291" s="179">
        <v>27.87</v>
      </c>
      <c r="J291" s="179">
        <v>7.71</v>
      </c>
    </row>
    <row r="292" spans="1:10" ht="39" customHeight="1" x14ac:dyDescent="0.2">
      <c r="A292" s="177" t="s">
        <v>2613</v>
      </c>
      <c r="B292" s="176" t="s">
        <v>2679</v>
      </c>
      <c r="C292" s="177" t="s">
        <v>30</v>
      </c>
      <c r="D292" s="177" t="s">
        <v>2680</v>
      </c>
      <c r="E292" s="224" t="s">
        <v>2630</v>
      </c>
      <c r="F292" s="224"/>
      <c r="G292" s="178" t="s">
        <v>2636</v>
      </c>
      <c r="H292" s="211">
        <v>1.32E-2</v>
      </c>
      <c r="I292" s="179">
        <v>26.16</v>
      </c>
      <c r="J292" s="179">
        <v>0.34</v>
      </c>
    </row>
    <row r="293" spans="1:10" ht="26.1" customHeight="1" x14ac:dyDescent="0.2">
      <c r="A293" s="181" t="s">
        <v>2605</v>
      </c>
      <c r="B293" s="180" t="s">
        <v>1950</v>
      </c>
      <c r="C293" s="181" t="s">
        <v>30</v>
      </c>
      <c r="D293" s="181" t="s">
        <v>1951</v>
      </c>
      <c r="E293" s="225" t="s">
        <v>469</v>
      </c>
      <c r="F293" s="225"/>
      <c r="G293" s="182" t="s">
        <v>555</v>
      </c>
      <c r="H293" s="207">
        <v>2.3999999999999998E-3</v>
      </c>
      <c r="I293" s="183">
        <v>70.37</v>
      </c>
      <c r="J293" s="183">
        <v>0.16</v>
      </c>
    </row>
    <row r="294" spans="1:10" ht="24" customHeight="1" x14ac:dyDescent="0.2">
      <c r="A294" s="181" t="s">
        <v>2605</v>
      </c>
      <c r="B294" s="180" t="s">
        <v>829</v>
      </c>
      <c r="C294" s="181" t="s">
        <v>30</v>
      </c>
      <c r="D294" s="181" t="s">
        <v>830</v>
      </c>
      <c r="E294" s="225" t="s">
        <v>469</v>
      </c>
      <c r="F294" s="225"/>
      <c r="G294" s="182" t="s">
        <v>555</v>
      </c>
      <c r="H294" s="207">
        <v>0.09</v>
      </c>
      <c r="I294" s="183">
        <v>252.27</v>
      </c>
      <c r="J294" s="183">
        <v>22.7</v>
      </c>
    </row>
    <row r="295" spans="1:10" ht="26.1" customHeight="1" x14ac:dyDescent="0.2">
      <c r="A295" s="181" t="s">
        <v>2605</v>
      </c>
      <c r="B295" s="180" t="s">
        <v>782</v>
      </c>
      <c r="C295" s="181" t="s">
        <v>30</v>
      </c>
      <c r="D295" s="181" t="s">
        <v>783</v>
      </c>
      <c r="E295" s="225" t="s">
        <v>469</v>
      </c>
      <c r="F295" s="225"/>
      <c r="G295" s="182" t="s">
        <v>86</v>
      </c>
      <c r="H295" s="207">
        <v>1.05</v>
      </c>
      <c r="I295" s="183">
        <v>40.49</v>
      </c>
      <c r="J295" s="183">
        <v>42.51</v>
      </c>
    </row>
    <row r="296" spans="1:10" ht="26.1" customHeight="1" x14ac:dyDescent="0.2">
      <c r="A296" s="181" t="s">
        <v>2605</v>
      </c>
      <c r="B296" s="180" t="s">
        <v>1008</v>
      </c>
      <c r="C296" s="181" t="s">
        <v>30</v>
      </c>
      <c r="D296" s="181" t="s">
        <v>1009</v>
      </c>
      <c r="E296" s="225" t="s">
        <v>469</v>
      </c>
      <c r="F296" s="225"/>
      <c r="G296" s="182" t="s">
        <v>1010</v>
      </c>
      <c r="H296" s="207">
        <v>8.1000000000000003E-2</v>
      </c>
      <c r="I296" s="183">
        <v>39.71</v>
      </c>
      <c r="J296" s="183">
        <v>3.21</v>
      </c>
    </row>
    <row r="297" spans="1:10" ht="26.1" customHeight="1" x14ac:dyDescent="0.2">
      <c r="A297" s="181" t="s">
        <v>2605</v>
      </c>
      <c r="B297" s="180" t="s">
        <v>1685</v>
      </c>
      <c r="C297" s="181" t="s">
        <v>30</v>
      </c>
      <c r="D297" s="181" t="s">
        <v>1686</v>
      </c>
      <c r="E297" s="225" t="s">
        <v>469</v>
      </c>
      <c r="F297" s="225"/>
      <c r="G297" s="182" t="s">
        <v>555</v>
      </c>
      <c r="H297" s="207">
        <v>1.2999999999999999E-2</v>
      </c>
      <c r="I297" s="183">
        <v>16.73</v>
      </c>
      <c r="J297" s="183">
        <v>0.21</v>
      </c>
    </row>
    <row r="298" spans="1:10" x14ac:dyDescent="0.2">
      <c r="A298" s="189"/>
      <c r="B298" s="189"/>
      <c r="C298" s="189"/>
      <c r="D298" s="189"/>
      <c r="E298" s="189" t="s">
        <v>2606</v>
      </c>
      <c r="F298" s="208">
        <v>10.62</v>
      </c>
      <c r="G298" s="189" t="s">
        <v>2607</v>
      </c>
      <c r="H298" s="208">
        <v>0</v>
      </c>
      <c r="I298" s="189" t="s">
        <v>2608</v>
      </c>
      <c r="J298" s="208">
        <v>10.62</v>
      </c>
    </row>
    <row r="299" spans="1:10" x14ac:dyDescent="0.2">
      <c r="A299" s="189"/>
      <c r="B299" s="189"/>
      <c r="C299" s="189"/>
      <c r="D299" s="189"/>
      <c r="E299" s="189" t="s">
        <v>2609</v>
      </c>
      <c r="F299" s="208">
        <v>24.78</v>
      </c>
      <c r="G299" s="189"/>
      <c r="H299" s="226" t="s">
        <v>2610</v>
      </c>
      <c r="I299" s="226"/>
      <c r="J299" s="208">
        <v>110.78</v>
      </c>
    </row>
    <row r="300" spans="1:10" ht="50.1" customHeight="1" thickBot="1" x14ac:dyDescent="0.25">
      <c r="A300" s="190"/>
      <c r="B300" s="190"/>
      <c r="C300" s="190"/>
      <c r="D300" s="190"/>
      <c r="E300" s="190"/>
      <c r="F300" s="190"/>
      <c r="G300" s="190" t="s">
        <v>2611</v>
      </c>
      <c r="H300" s="209" t="s">
        <v>2692</v>
      </c>
      <c r="I300" s="190" t="s">
        <v>2612</v>
      </c>
      <c r="J300" s="192">
        <v>7533.04</v>
      </c>
    </row>
    <row r="301" spans="1:10" ht="0.95" customHeight="1" thickTop="1" x14ac:dyDescent="0.2">
      <c r="A301" s="210"/>
      <c r="B301" s="210"/>
      <c r="C301" s="210"/>
      <c r="D301" s="210"/>
      <c r="E301" s="210"/>
      <c r="F301" s="210"/>
      <c r="G301" s="210"/>
      <c r="H301" s="210"/>
      <c r="I301" s="210"/>
      <c r="J301" s="210"/>
    </row>
    <row r="302" spans="1:10" ht="18" customHeight="1" x14ac:dyDescent="0.2">
      <c r="A302" s="174" t="s">
        <v>115</v>
      </c>
      <c r="B302" s="173" t="s">
        <v>10</v>
      </c>
      <c r="C302" s="174" t="s">
        <v>11</v>
      </c>
      <c r="D302" s="174" t="s">
        <v>12</v>
      </c>
      <c r="E302" s="227" t="s">
        <v>458</v>
      </c>
      <c r="F302" s="227"/>
      <c r="G302" s="175" t="s">
        <v>13</v>
      </c>
      <c r="H302" s="173" t="s">
        <v>14</v>
      </c>
      <c r="I302" s="173" t="s">
        <v>15</v>
      </c>
      <c r="J302" s="173" t="s">
        <v>17</v>
      </c>
    </row>
    <row r="303" spans="1:10" ht="26.1" customHeight="1" x14ac:dyDescent="0.2">
      <c r="A303" s="199" t="s">
        <v>2604</v>
      </c>
      <c r="B303" s="201" t="s">
        <v>116</v>
      </c>
      <c r="C303" s="199" t="s">
        <v>30</v>
      </c>
      <c r="D303" s="199" t="s">
        <v>117</v>
      </c>
      <c r="E303" s="228" t="s">
        <v>2136</v>
      </c>
      <c r="F303" s="228"/>
      <c r="G303" s="200" t="s">
        <v>86</v>
      </c>
      <c r="H303" s="205">
        <v>1</v>
      </c>
      <c r="I303" s="206">
        <v>51.75</v>
      </c>
      <c r="J303" s="206">
        <v>51.75</v>
      </c>
    </row>
    <row r="304" spans="1:10" ht="39" customHeight="1" x14ac:dyDescent="0.2">
      <c r="A304" s="177" t="s">
        <v>2613</v>
      </c>
      <c r="B304" s="176" t="s">
        <v>2675</v>
      </c>
      <c r="C304" s="177" t="s">
        <v>30</v>
      </c>
      <c r="D304" s="177" t="s">
        <v>2676</v>
      </c>
      <c r="E304" s="224" t="s">
        <v>2630</v>
      </c>
      <c r="F304" s="224"/>
      <c r="G304" s="178" t="s">
        <v>2631</v>
      </c>
      <c r="H304" s="211">
        <v>1.83E-2</v>
      </c>
      <c r="I304" s="179">
        <v>24.86</v>
      </c>
      <c r="J304" s="179">
        <v>0.45</v>
      </c>
    </row>
    <row r="305" spans="1:10" ht="39" customHeight="1" x14ac:dyDescent="0.2">
      <c r="A305" s="177" t="s">
        <v>2613</v>
      </c>
      <c r="B305" s="176" t="s">
        <v>2679</v>
      </c>
      <c r="C305" s="177" t="s">
        <v>30</v>
      </c>
      <c r="D305" s="177" t="s">
        <v>2680</v>
      </c>
      <c r="E305" s="224" t="s">
        <v>2630</v>
      </c>
      <c r="F305" s="224"/>
      <c r="G305" s="178" t="s">
        <v>2636</v>
      </c>
      <c r="H305" s="211">
        <v>1.32E-2</v>
      </c>
      <c r="I305" s="179">
        <v>26.16</v>
      </c>
      <c r="J305" s="179">
        <v>0.34</v>
      </c>
    </row>
    <row r="306" spans="1:10" ht="24" customHeight="1" x14ac:dyDescent="0.2">
      <c r="A306" s="177" t="s">
        <v>2613</v>
      </c>
      <c r="B306" s="176" t="s">
        <v>2625</v>
      </c>
      <c r="C306" s="177" t="s">
        <v>30</v>
      </c>
      <c r="D306" s="177" t="s">
        <v>2626</v>
      </c>
      <c r="E306" s="224" t="s">
        <v>2205</v>
      </c>
      <c r="F306" s="224"/>
      <c r="G306" s="178" t="s">
        <v>32</v>
      </c>
      <c r="H306" s="211">
        <v>0.20699999999999999</v>
      </c>
      <c r="I306" s="179">
        <v>23.48</v>
      </c>
      <c r="J306" s="179">
        <v>4.8600000000000003</v>
      </c>
    </row>
    <row r="307" spans="1:10" ht="24" customHeight="1" x14ac:dyDescent="0.2">
      <c r="A307" s="177" t="s">
        <v>2613</v>
      </c>
      <c r="B307" s="176" t="s">
        <v>2690</v>
      </c>
      <c r="C307" s="177" t="s">
        <v>30</v>
      </c>
      <c r="D307" s="177" t="s">
        <v>2691</v>
      </c>
      <c r="E307" s="224" t="s">
        <v>2205</v>
      </c>
      <c r="F307" s="224"/>
      <c r="G307" s="178" t="s">
        <v>32</v>
      </c>
      <c r="H307" s="211">
        <v>0.112</v>
      </c>
      <c r="I307" s="179">
        <v>27.87</v>
      </c>
      <c r="J307" s="179">
        <v>3.12</v>
      </c>
    </row>
    <row r="308" spans="1:10" ht="26.1" customHeight="1" x14ac:dyDescent="0.2">
      <c r="A308" s="181" t="s">
        <v>2605</v>
      </c>
      <c r="B308" s="180" t="s">
        <v>1685</v>
      </c>
      <c r="C308" s="181" t="s">
        <v>30</v>
      </c>
      <c r="D308" s="181" t="s">
        <v>1686</v>
      </c>
      <c r="E308" s="225" t="s">
        <v>469</v>
      </c>
      <c r="F308" s="225"/>
      <c r="G308" s="182" t="s">
        <v>555</v>
      </c>
      <c r="H308" s="207">
        <v>6.0000000000000001E-3</v>
      </c>
      <c r="I308" s="183">
        <v>16.73</v>
      </c>
      <c r="J308" s="183">
        <v>0.1</v>
      </c>
    </row>
    <row r="309" spans="1:10" ht="26.1" customHeight="1" x14ac:dyDescent="0.2">
      <c r="A309" s="181" t="s">
        <v>2605</v>
      </c>
      <c r="B309" s="180" t="s">
        <v>1950</v>
      </c>
      <c r="C309" s="181" t="s">
        <v>30</v>
      </c>
      <c r="D309" s="181" t="s">
        <v>1951</v>
      </c>
      <c r="E309" s="225" t="s">
        <v>469</v>
      </c>
      <c r="F309" s="225"/>
      <c r="G309" s="182" t="s">
        <v>555</v>
      </c>
      <c r="H309" s="207">
        <v>1.1999999999999999E-3</v>
      </c>
      <c r="I309" s="183">
        <v>70.37</v>
      </c>
      <c r="J309" s="183">
        <v>0.08</v>
      </c>
    </row>
    <row r="310" spans="1:10" ht="26.1" customHeight="1" x14ac:dyDescent="0.2">
      <c r="A310" s="181" t="s">
        <v>2605</v>
      </c>
      <c r="B310" s="180" t="s">
        <v>1008</v>
      </c>
      <c r="C310" s="181" t="s">
        <v>30</v>
      </c>
      <c r="D310" s="181" t="s">
        <v>1009</v>
      </c>
      <c r="E310" s="225" t="s">
        <v>469</v>
      </c>
      <c r="F310" s="225"/>
      <c r="G310" s="182" t="s">
        <v>1010</v>
      </c>
      <c r="H310" s="207">
        <v>0.19800000000000001</v>
      </c>
      <c r="I310" s="183">
        <v>39.71</v>
      </c>
      <c r="J310" s="183">
        <v>7.86</v>
      </c>
    </row>
    <row r="311" spans="1:10" ht="26.1" customHeight="1" x14ac:dyDescent="0.2">
      <c r="A311" s="181" t="s">
        <v>2605</v>
      </c>
      <c r="B311" s="180" t="s">
        <v>989</v>
      </c>
      <c r="C311" s="181" t="s">
        <v>30</v>
      </c>
      <c r="D311" s="181" t="s">
        <v>990</v>
      </c>
      <c r="E311" s="225" t="s">
        <v>469</v>
      </c>
      <c r="F311" s="225"/>
      <c r="G311" s="182" t="s">
        <v>86</v>
      </c>
      <c r="H311" s="207">
        <v>1.05</v>
      </c>
      <c r="I311" s="183">
        <v>22.47</v>
      </c>
      <c r="J311" s="183">
        <v>23.59</v>
      </c>
    </row>
    <row r="312" spans="1:10" ht="24" customHeight="1" x14ac:dyDescent="0.2">
      <c r="A312" s="181" t="s">
        <v>2605</v>
      </c>
      <c r="B312" s="180" t="s">
        <v>829</v>
      </c>
      <c r="C312" s="181" t="s">
        <v>30</v>
      </c>
      <c r="D312" s="181" t="s">
        <v>830</v>
      </c>
      <c r="E312" s="225" t="s">
        <v>469</v>
      </c>
      <c r="F312" s="225"/>
      <c r="G312" s="182" t="s">
        <v>555</v>
      </c>
      <c r="H312" s="207">
        <v>4.4999999999999998E-2</v>
      </c>
      <c r="I312" s="183">
        <v>252.27</v>
      </c>
      <c r="J312" s="183">
        <v>11.35</v>
      </c>
    </row>
    <row r="313" spans="1:10" x14ac:dyDescent="0.2">
      <c r="A313" s="189"/>
      <c r="B313" s="189"/>
      <c r="C313" s="189"/>
      <c r="D313" s="189"/>
      <c r="E313" s="189" t="s">
        <v>2606</v>
      </c>
      <c r="F313" s="208">
        <v>5.36</v>
      </c>
      <c r="G313" s="189" t="s">
        <v>2607</v>
      </c>
      <c r="H313" s="208">
        <v>0</v>
      </c>
      <c r="I313" s="189" t="s">
        <v>2608</v>
      </c>
      <c r="J313" s="208">
        <v>5.36</v>
      </c>
    </row>
    <row r="314" spans="1:10" x14ac:dyDescent="0.2">
      <c r="A314" s="189"/>
      <c r="B314" s="189"/>
      <c r="C314" s="189"/>
      <c r="D314" s="189"/>
      <c r="E314" s="189" t="s">
        <v>2609</v>
      </c>
      <c r="F314" s="208">
        <v>14.91</v>
      </c>
      <c r="G314" s="189"/>
      <c r="H314" s="226" t="s">
        <v>2610</v>
      </c>
      <c r="I314" s="226"/>
      <c r="J314" s="208">
        <v>66.66</v>
      </c>
    </row>
    <row r="315" spans="1:10" ht="50.1" customHeight="1" thickBot="1" x14ac:dyDescent="0.25">
      <c r="A315" s="190"/>
      <c r="B315" s="190"/>
      <c r="C315" s="190"/>
      <c r="D315" s="190"/>
      <c r="E315" s="190"/>
      <c r="F315" s="190"/>
      <c r="G315" s="190" t="s">
        <v>2611</v>
      </c>
      <c r="H315" s="209" t="s">
        <v>2693</v>
      </c>
      <c r="I315" s="190" t="s">
        <v>2612</v>
      </c>
      <c r="J315" s="192">
        <v>2866.38</v>
      </c>
    </row>
    <row r="316" spans="1:10" ht="0.95" customHeight="1" thickTop="1" x14ac:dyDescent="0.2">
      <c r="A316" s="210"/>
      <c r="B316" s="210"/>
      <c r="C316" s="210"/>
      <c r="D316" s="210"/>
      <c r="E316" s="210"/>
      <c r="F316" s="210"/>
      <c r="G316" s="210"/>
      <c r="H316" s="210"/>
      <c r="I316" s="210"/>
      <c r="J316" s="210"/>
    </row>
    <row r="317" spans="1:10" ht="18" customHeight="1" x14ac:dyDescent="0.2">
      <c r="A317" s="174" t="s">
        <v>118</v>
      </c>
      <c r="B317" s="173" t="s">
        <v>10</v>
      </c>
      <c r="C317" s="174" t="s">
        <v>11</v>
      </c>
      <c r="D317" s="174" t="s">
        <v>12</v>
      </c>
      <c r="E317" s="227" t="s">
        <v>458</v>
      </c>
      <c r="F317" s="227"/>
      <c r="G317" s="175" t="s">
        <v>13</v>
      </c>
      <c r="H317" s="173" t="s">
        <v>14</v>
      </c>
      <c r="I317" s="173" t="s">
        <v>15</v>
      </c>
      <c r="J317" s="173" t="s">
        <v>17</v>
      </c>
    </row>
    <row r="318" spans="1:10" ht="26.1" customHeight="1" x14ac:dyDescent="0.2">
      <c r="A318" s="199" t="s">
        <v>2604</v>
      </c>
      <c r="B318" s="201" t="s">
        <v>119</v>
      </c>
      <c r="C318" s="199" t="s">
        <v>30</v>
      </c>
      <c r="D318" s="199" t="s">
        <v>120</v>
      </c>
      <c r="E318" s="228" t="s">
        <v>2279</v>
      </c>
      <c r="F318" s="228"/>
      <c r="G318" s="200" t="s">
        <v>86</v>
      </c>
      <c r="H318" s="205">
        <v>1</v>
      </c>
      <c r="I318" s="206">
        <v>39.07</v>
      </c>
      <c r="J318" s="206">
        <v>39.07</v>
      </c>
    </row>
    <row r="319" spans="1:10" ht="24" customHeight="1" x14ac:dyDescent="0.2">
      <c r="A319" s="177" t="s">
        <v>2613</v>
      </c>
      <c r="B319" s="176" t="s">
        <v>2625</v>
      </c>
      <c r="C319" s="177" t="s">
        <v>30</v>
      </c>
      <c r="D319" s="177" t="s">
        <v>2626</v>
      </c>
      <c r="E319" s="224" t="s">
        <v>2205</v>
      </c>
      <c r="F319" s="224"/>
      <c r="G319" s="178" t="s">
        <v>32</v>
      </c>
      <c r="H319" s="211">
        <v>0.09</v>
      </c>
      <c r="I319" s="179">
        <v>23.48</v>
      </c>
      <c r="J319" s="179">
        <v>2.11</v>
      </c>
    </row>
    <row r="320" spans="1:10" ht="24" customHeight="1" x14ac:dyDescent="0.2">
      <c r="A320" s="177" t="s">
        <v>2613</v>
      </c>
      <c r="B320" s="176" t="s">
        <v>2646</v>
      </c>
      <c r="C320" s="177" t="s">
        <v>30</v>
      </c>
      <c r="D320" s="177" t="s">
        <v>2647</v>
      </c>
      <c r="E320" s="224" t="s">
        <v>2205</v>
      </c>
      <c r="F320" s="224"/>
      <c r="G320" s="178" t="s">
        <v>32</v>
      </c>
      <c r="H320" s="211">
        <v>0.17899999999999999</v>
      </c>
      <c r="I320" s="179">
        <v>28.51</v>
      </c>
      <c r="J320" s="179">
        <v>5.0999999999999996</v>
      </c>
    </row>
    <row r="321" spans="1:10" ht="26.1" customHeight="1" x14ac:dyDescent="0.2">
      <c r="A321" s="181" t="s">
        <v>2605</v>
      </c>
      <c r="B321" s="180" t="s">
        <v>1008</v>
      </c>
      <c r="C321" s="181" t="s">
        <v>30</v>
      </c>
      <c r="D321" s="181" t="s">
        <v>1009</v>
      </c>
      <c r="E321" s="225" t="s">
        <v>469</v>
      </c>
      <c r="F321" s="225"/>
      <c r="G321" s="182" t="s">
        <v>1010</v>
      </c>
      <c r="H321" s="207">
        <v>9.1999999999999998E-2</v>
      </c>
      <c r="I321" s="183">
        <v>39.71</v>
      </c>
      <c r="J321" s="183">
        <v>3.65</v>
      </c>
    </row>
    <row r="322" spans="1:10" ht="39" customHeight="1" x14ac:dyDescent="0.2">
      <c r="A322" s="181" t="s">
        <v>2605</v>
      </c>
      <c r="B322" s="180" t="s">
        <v>1696</v>
      </c>
      <c r="C322" s="181" t="s">
        <v>30</v>
      </c>
      <c r="D322" s="181" t="s">
        <v>1697</v>
      </c>
      <c r="E322" s="225" t="s">
        <v>469</v>
      </c>
      <c r="F322" s="225"/>
      <c r="G322" s="182" t="s">
        <v>27</v>
      </c>
      <c r="H322" s="207">
        <v>1.33</v>
      </c>
      <c r="I322" s="183">
        <v>0.37</v>
      </c>
      <c r="J322" s="183">
        <v>0.49</v>
      </c>
    </row>
    <row r="323" spans="1:10" ht="26.1" customHeight="1" x14ac:dyDescent="0.2">
      <c r="A323" s="181" t="s">
        <v>2605</v>
      </c>
      <c r="B323" s="180" t="s">
        <v>750</v>
      </c>
      <c r="C323" s="181" t="s">
        <v>30</v>
      </c>
      <c r="D323" s="181" t="s">
        <v>751</v>
      </c>
      <c r="E323" s="225" t="s">
        <v>469</v>
      </c>
      <c r="F323" s="225"/>
      <c r="G323" s="182" t="s">
        <v>86</v>
      </c>
      <c r="H323" s="207">
        <v>1.1499999999999999</v>
      </c>
      <c r="I323" s="183">
        <v>24.11</v>
      </c>
      <c r="J323" s="183">
        <v>27.72</v>
      </c>
    </row>
    <row r="324" spans="1:10" x14ac:dyDescent="0.2">
      <c r="A324" s="189"/>
      <c r="B324" s="189"/>
      <c r="C324" s="189"/>
      <c r="D324" s="189"/>
      <c r="E324" s="189" t="s">
        <v>2606</v>
      </c>
      <c r="F324" s="208">
        <v>4.57</v>
      </c>
      <c r="G324" s="189" t="s">
        <v>2607</v>
      </c>
      <c r="H324" s="208">
        <v>0</v>
      </c>
      <c r="I324" s="189" t="s">
        <v>2608</v>
      </c>
      <c r="J324" s="208">
        <v>4.57</v>
      </c>
    </row>
    <row r="325" spans="1:10" x14ac:dyDescent="0.2">
      <c r="A325" s="189"/>
      <c r="B325" s="189"/>
      <c r="C325" s="189"/>
      <c r="D325" s="189"/>
      <c r="E325" s="189" t="s">
        <v>2609</v>
      </c>
      <c r="F325" s="208">
        <v>11.25</v>
      </c>
      <c r="G325" s="189"/>
      <c r="H325" s="226" t="s">
        <v>2610</v>
      </c>
      <c r="I325" s="226"/>
      <c r="J325" s="208">
        <v>50.32</v>
      </c>
    </row>
    <row r="326" spans="1:10" ht="50.1" customHeight="1" thickBot="1" x14ac:dyDescent="0.25">
      <c r="A326" s="190"/>
      <c r="B326" s="190"/>
      <c r="C326" s="190"/>
      <c r="D326" s="190"/>
      <c r="E326" s="190"/>
      <c r="F326" s="190"/>
      <c r="G326" s="190" t="s">
        <v>2611</v>
      </c>
      <c r="H326" s="209" t="s">
        <v>2694</v>
      </c>
      <c r="I326" s="190" t="s">
        <v>2612</v>
      </c>
      <c r="J326" s="192">
        <v>5837.12</v>
      </c>
    </row>
    <row r="327" spans="1:10" ht="0.95" customHeight="1" thickTop="1" x14ac:dyDescent="0.2">
      <c r="A327" s="210"/>
      <c r="B327" s="210"/>
      <c r="C327" s="210"/>
      <c r="D327" s="210"/>
      <c r="E327" s="210"/>
      <c r="F327" s="210"/>
      <c r="G327" s="210"/>
      <c r="H327" s="210"/>
      <c r="I327" s="210"/>
      <c r="J327" s="210"/>
    </row>
    <row r="328" spans="1:10" ht="24" customHeight="1" x14ac:dyDescent="0.2">
      <c r="A328" s="194" t="s">
        <v>121</v>
      </c>
      <c r="B328" s="194"/>
      <c r="C328" s="194"/>
      <c r="D328" s="194" t="s">
        <v>122</v>
      </c>
      <c r="E328" s="194"/>
      <c r="F328" s="229"/>
      <c r="G328" s="229"/>
      <c r="H328" s="195"/>
      <c r="I328" s="194"/>
      <c r="J328" s="202">
        <v>97712.3</v>
      </c>
    </row>
    <row r="329" spans="1:10" ht="18" customHeight="1" x14ac:dyDescent="0.2">
      <c r="A329" s="174" t="s">
        <v>123</v>
      </c>
      <c r="B329" s="173" t="s">
        <v>10</v>
      </c>
      <c r="C329" s="174" t="s">
        <v>11</v>
      </c>
      <c r="D329" s="174" t="s">
        <v>12</v>
      </c>
      <c r="E329" s="227" t="s">
        <v>458</v>
      </c>
      <c r="F329" s="227"/>
      <c r="G329" s="175" t="s">
        <v>13</v>
      </c>
      <c r="H329" s="173" t="s">
        <v>14</v>
      </c>
      <c r="I329" s="173" t="s">
        <v>15</v>
      </c>
      <c r="J329" s="173" t="s">
        <v>17</v>
      </c>
    </row>
    <row r="330" spans="1:10" ht="51.95" customHeight="1" x14ac:dyDescent="0.2">
      <c r="A330" s="199" t="s">
        <v>2604</v>
      </c>
      <c r="B330" s="201" t="s">
        <v>124</v>
      </c>
      <c r="C330" s="199" t="s">
        <v>30</v>
      </c>
      <c r="D330" s="199" t="s">
        <v>125</v>
      </c>
      <c r="E330" s="228" t="s">
        <v>2142</v>
      </c>
      <c r="F330" s="228"/>
      <c r="G330" s="200" t="s">
        <v>41</v>
      </c>
      <c r="H330" s="205">
        <v>1</v>
      </c>
      <c r="I330" s="206">
        <v>30.66</v>
      </c>
      <c r="J330" s="206">
        <v>30.66</v>
      </c>
    </row>
    <row r="331" spans="1:10" ht="51.95" customHeight="1" x14ac:dyDescent="0.2">
      <c r="A331" s="177" t="s">
        <v>2613</v>
      </c>
      <c r="B331" s="176" t="s">
        <v>2695</v>
      </c>
      <c r="C331" s="177" t="s">
        <v>30</v>
      </c>
      <c r="D331" s="177" t="s">
        <v>2696</v>
      </c>
      <c r="E331" s="224" t="s">
        <v>2645</v>
      </c>
      <c r="F331" s="224"/>
      <c r="G331" s="178" t="s">
        <v>48</v>
      </c>
      <c r="H331" s="211">
        <v>1.9400000000000001E-2</v>
      </c>
      <c r="I331" s="179">
        <v>964.92</v>
      </c>
      <c r="J331" s="179">
        <v>18.71</v>
      </c>
    </row>
    <row r="332" spans="1:10" ht="24" customHeight="1" x14ac:dyDescent="0.2">
      <c r="A332" s="177" t="s">
        <v>2613</v>
      </c>
      <c r="B332" s="176" t="s">
        <v>2646</v>
      </c>
      <c r="C332" s="177" t="s">
        <v>30</v>
      </c>
      <c r="D332" s="177" t="s">
        <v>2647</v>
      </c>
      <c r="E332" s="224" t="s">
        <v>2205</v>
      </c>
      <c r="F332" s="224"/>
      <c r="G332" s="178" t="s">
        <v>32</v>
      </c>
      <c r="H332" s="211">
        <v>0.29709999999999998</v>
      </c>
      <c r="I332" s="179">
        <v>28.51</v>
      </c>
      <c r="J332" s="179">
        <v>8.4700000000000006</v>
      </c>
    </row>
    <row r="333" spans="1:10" ht="24" customHeight="1" x14ac:dyDescent="0.2">
      <c r="A333" s="177" t="s">
        <v>2613</v>
      </c>
      <c r="B333" s="176" t="s">
        <v>2625</v>
      </c>
      <c r="C333" s="177" t="s">
        <v>30</v>
      </c>
      <c r="D333" s="177" t="s">
        <v>2626</v>
      </c>
      <c r="E333" s="224" t="s">
        <v>2205</v>
      </c>
      <c r="F333" s="224"/>
      <c r="G333" s="178" t="s">
        <v>32</v>
      </c>
      <c r="H333" s="211">
        <v>0.14849999999999999</v>
      </c>
      <c r="I333" s="179">
        <v>23.48</v>
      </c>
      <c r="J333" s="179">
        <v>3.48</v>
      </c>
    </row>
    <row r="334" spans="1:10" x14ac:dyDescent="0.2">
      <c r="A334" s="189"/>
      <c r="B334" s="189"/>
      <c r="C334" s="189"/>
      <c r="D334" s="189"/>
      <c r="E334" s="189" t="s">
        <v>2606</v>
      </c>
      <c r="F334" s="208">
        <v>10.52</v>
      </c>
      <c r="G334" s="189" t="s">
        <v>2607</v>
      </c>
      <c r="H334" s="208">
        <v>0</v>
      </c>
      <c r="I334" s="189" t="s">
        <v>2608</v>
      </c>
      <c r="J334" s="208">
        <v>10.52</v>
      </c>
    </row>
    <row r="335" spans="1:10" x14ac:dyDescent="0.2">
      <c r="A335" s="189"/>
      <c r="B335" s="189"/>
      <c r="C335" s="189"/>
      <c r="D335" s="189"/>
      <c r="E335" s="189" t="s">
        <v>2609</v>
      </c>
      <c r="F335" s="208">
        <v>8.83</v>
      </c>
      <c r="G335" s="189"/>
      <c r="H335" s="226" t="s">
        <v>2610</v>
      </c>
      <c r="I335" s="226"/>
      <c r="J335" s="208">
        <v>39.49</v>
      </c>
    </row>
    <row r="336" spans="1:10" ht="50.1" customHeight="1" thickBot="1" x14ac:dyDescent="0.25">
      <c r="A336" s="190"/>
      <c r="B336" s="190"/>
      <c r="C336" s="190"/>
      <c r="D336" s="190"/>
      <c r="E336" s="190"/>
      <c r="F336" s="190"/>
      <c r="G336" s="190" t="s">
        <v>2611</v>
      </c>
      <c r="H336" s="209" t="s">
        <v>2697</v>
      </c>
      <c r="I336" s="190" t="s">
        <v>2612</v>
      </c>
      <c r="J336" s="192">
        <v>43754.92</v>
      </c>
    </row>
    <row r="337" spans="1:10" ht="0.95" customHeight="1" thickTop="1" x14ac:dyDescent="0.2">
      <c r="A337" s="210"/>
      <c r="B337" s="210"/>
      <c r="C337" s="210"/>
      <c r="D337" s="210"/>
      <c r="E337" s="210"/>
      <c r="F337" s="210"/>
      <c r="G337" s="210"/>
      <c r="H337" s="210"/>
      <c r="I337" s="210"/>
      <c r="J337" s="210"/>
    </row>
    <row r="338" spans="1:10" ht="26.1" customHeight="1" x14ac:dyDescent="0.2">
      <c r="A338" s="194" t="s">
        <v>126</v>
      </c>
      <c r="B338" s="194"/>
      <c r="C338" s="194"/>
      <c r="D338" s="194" t="s">
        <v>127</v>
      </c>
      <c r="E338" s="194"/>
      <c r="F338" s="229"/>
      <c r="G338" s="229"/>
      <c r="H338" s="195"/>
      <c r="I338" s="194"/>
      <c r="J338" s="202">
        <v>12761.87</v>
      </c>
    </row>
    <row r="339" spans="1:10" ht="18" customHeight="1" x14ac:dyDescent="0.2">
      <c r="A339" s="174" t="s">
        <v>128</v>
      </c>
      <c r="B339" s="173" t="s">
        <v>10</v>
      </c>
      <c r="C339" s="174" t="s">
        <v>11</v>
      </c>
      <c r="D339" s="174" t="s">
        <v>12</v>
      </c>
      <c r="E339" s="227" t="s">
        <v>458</v>
      </c>
      <c r="F339" s="227"/>
      <c r="G339" s="175" t="s">
        <v>13</v>
      </c>
      <c r="H339" s="173" t="s">
        <v>14</v>
      </c>
      <c r="I339" s="173" t="s">
        <v>15</v>
      </c>
      <c r="J339" s="173" t="s">
        <v>17</v>
      </c>
    </row>
    <row r="340" spans="1:10" ht="39" customHeight="1" x14ac:dyDescent="0.2">
      <c r="A340" s="199" t="s">
        <v>2604</v>
      </c>
      <c r="B340" s="201" t="s">
        <v>129</v>
      </c>
      <c r="C340" s="199" t="s">
        <v>30</v>
      </c>
      <c r="D340" s="199" t="s">
        <v>130</v>
      </c>
      <c r="E340" s="228" t="s">
        <v>2160</v>
      </c>
      <c r="F340" s="228"/>
      <c r="G340" s="200" t="s">
        <v>41</v>
      </c>
      <c r="H340" s="205">
        <v>1</v>
      </c>
      <c r="I340" s="206">
        <v>73.37</v>
      </c>
      <c r="J340" s="206">
        <v>73.37</v>
      </c>
    </row>
    <row r="341" spans="1:10" ht="26.1" customHeight="1" x14ac:dyDescent="0.2">
      <c r="A341" s="177" t="s">
        <v>2613</v>
      </c>
      <c r="B341" s="176" t="s">
        <v>2698</v>
      </c>
      <c r="C341" s="177" t="s">
        <v>30</v>
      </c>
      <c r="D341" s="177" t="s">
        <v>2699</v>
      </c>
      <c r="E341" s="224" t="s">
        <v>2205</v>
      </c>
      <c r="F341" s="224"/>
      <c r="G341" s="178" t="s">
        <v>32</v>
      </c>
      <c r="H341" s="211">
        <v>0.69699999999999995</v>
      </c>
      <c r="I341" s="179">
        <v>28.39</v>
      </c>
      <c r="J341" s="179">
        <v>19.78</v>
      </c>
    </row>
    <row r="342" spans="1:10" ht="24" customHeight="1" x14ac:dyDescent="0.2">
      <c r="A342" s="177" t="s">
        <v>2613</v>
      </c>
      <c r="B342" s="176" t="s">
        <v>2625</v>
      </c>
      <c r="C342" s="177" t="s">
        <v>30</v>
      </c>
      <c r="D342" s="177" t="s">
        <v>2626</v>
      </c>
      <c r="E342" s="224" t="s">
        <v>2205</v>
      </c>
      <c r="F342" s="224"/>
      <c r="G342" s="178" t="s">
        <v>32</v>
      </c>
      <c r="H342" s="211">
        <v>0.31380000000000002</v>
      </c>
      <c r="I342" s="179">
        <v>23.48</v>
      </c>
      <c r="J342" s="179">
        <v>7.36</v>
      </c>
    </row>
    <row r="343" spans="1:10" ht="24" customHeight="1" x14ac:dyDescent="0.2">
      <c r="A343" s="181" t="s">
        <v>2605</v>
      </c>
      <c r="B343" s="180" t="s">
        <v>1048</v>
      </c>
      <c r="C343" s="181" t="s">
        <v>30</v>
      </c>
      <c r="D343" s="181" t="s">
        <v>1049</v>
      </c>
      <c r="E343" s="225" t="s">
        <v>469</v>
      </c>
      <c r="F343" s="225"/>
      <c r="G343" s="182" t="s">
        <v>555</v>
      </c>
      <c r="H343" s="207">
        <v>0.222</v>
      </c>
      <c r="I343" s="183">
        <v>5.28</v>
      </c>
      <c r="J343" s="183">
        <v>1.17</v>
      </c>
    </row>
    <row r="344" spans="1:10" ht="26.1" customHeight="1" x14ac:dyDescent="0.2">
      <c r="A344" s="181" t="s">
        <v>2605</v>
      </c>
      <c r="B344" s="180" t="s">
        <v>503</v>
      </c>
      <c r="C344" s="181" t="s">
        <v>30</v>
      </c>
      <c r="D344" s="181" t="s">
        <v>504</v>
      </c>
      <c r="E344" s="225" t="s">
        <v>469</v>
      </c>
      <c r="F344" s="225"/>
      <c r="G344" s="182" t="s">
        <v>41</v>
      </c>
      <c r="H344" s="207">
        <v>1.0798000000000001</v>
      </c>
      <c r="I344" s="183">
        <v>36.03</v>
      </c>
      <c r="J344" s="183">
        <v>38.9</v>
      </c>
    </row>
    <row r="345" spans="1:10" ht="24" customHeight="1" x14ac:dyDescent="0.2">
      <c r="A345" s="181" t="s">
        <v>2605</v>
      </c>
      <c r="B345" s="180" t="s">
        <v>654</v>
      </c>
      <c r="C345" s="181" t="s">
        <v>30</v>
      </c>
      <c r="D345" s="181" t="s">
        <v>655</v>
      </c>
      <c r="E345" s="225" t="s">
        <v>469</v>
      </c>
      <c r="F345" s="225"/>
      <c r="G345" s="182" t="s">
        <v>555</v>
      </c>
      <c r="H345" s="207">
        <v>6.85</v>
      </c>
      <c r="I345" s="183">
        <v>0.9</v>
      </c>
      <c r="J345" s="183">
        <v>6.16</v>
      </c>
    </row>
    <row r="346" spans="1:10" x14ac:dyDescent="0.2">
      <c r="A346" s="189"/>
      <c r="B346" s="189"/>
      <c r="C346" s="189"/>
      <c r="D346" s="189"/>
      <c r="E346" s="189" t="s">
        <v>2606</v>
      </c>
      <c r="F346" s="208">
        <v>17.22</v>
      </c>
      <c r="G346" s="189" t="s">
        <v>2607</v>
      </c>
      <c r="H346" s="208">
        <v>0</v>
      </c>
      <c r="I346" s="189" t="s">
        <v>2608</v>
      </c>
      <c r="J346" s="208">
        <v>17.22</v>
      </c>
    </row>
    <row r="347" spans="1:10" x14ac:dyDescent="0.2">
      <c r="A347" s="189"/>
      <c r="B347" s="189"/>
      <c r="C347" s="189"/>
      <c r="D347" s="189"/>
      <c r="E347" s="189" t="s">
        <v>2609</v>
      </c>
      <c r="F347" s="208">
        <v>21.14</v>
      </c>
      <c r="G347" s="189"/>
      <c r="H347" s="226" t="s">
        <v>2610</v>
      </c>
      <c r="I347" s="226"/>
      <c r="J347" s="208">
        <v>94.51</v>
      </c>
    </row>
    <row r="348" spans="1:10" ht="50.1" customHeight="1" thickBot="1" x14ac:dyDescent="0.25">
      <c r="A348" s="190"/>
      <c r="B348" s="190"/>
      <c r="C348" s="190"/>
      <c r="D348" s="190"/>
      <c r="E348" s="190"/>
      <c r="F348" s="190"/>
      <c r="G348" s="190" t="s">
        <v>2611</v>
      </c>
      <c r="H348" s="209" t="s">
        <v>2700</v>
      </c>
      <c r="I348" s="190" t="s">
        <v>2612</v>
      </c>
      <c r="J348" s="192">
        <v>11435.71</v>
      </c>
    </row>
    <row r="349" spans="1:10" ht="0.95" customHeight="1" thickTop="1" x14ac:dyDescent="0.2">
      <c r="A349" s="210"/>
      <c r="B349" s="210"/>
      <c r="C349" s="210"/>
      <c r="D349" s="210"/>
      <c r="E349" s="210"/>
      <c r="F349" s="210"/>
      <c r="G349" s="210"/>
      <c r="H349" s="210"/>
      <c r="I349" s="210"/>
      <c r="J349" s="210"/>
    </row>
    <row r="350" spans="1:10" ht="18" customHeight="1" x14ac:dyDescent="0.2">
      <c r="A350" s="174" t="s">
        <v>131</v>
      </c>
      <c r="B350" s="173" t="s">
        <v>10</v>
      </c>
      <c r="C350" s="174" t="s">
        <v>11</v>
      </c>
      <c r="D350" s="174" t="s">
        <v>12</v>
      </c>
      <c r="E350" s="227" t="s">
        <v>458</v>
      </c>
      <c r="F350" s="227"/>
      <c r="G350" s="175" t="s">
        <v>13</v>
      </c>
      <c r="H350" s="173" t="s">
        <v>14</v>
      </c>
      <c r="I350" s="173" t="s">
        <v>15</v>
      </c>
      <c r="J350" s="173" t="s">
        <v>17</v>
      </c>
    </row>
    <row r="351" spans="1:10" ht="26.1" customHeight="1" x14ac:dyDescent="0.2">
      <c r="A351" s="199" t="s">
        <v>2604</v>
      </c>
      <c r="B351" s="201" t="s">
        <v>132</v>
      </c>
      <c r="C351" s="199" t="s">
        <v>65</v>
      </c>
      <c r="D351" s="199" t="s">
        <v>133</v>
      </c>
      <c r="E351" s="228">
        <v>0</v>
      </c>
      <c r="F351" s="228"/>
      <c r="G351" s="200" t="s">
        <v>41</v>
      </c>
      <c r="H351" s="205">
        <v>1</v>
      </c>
      <c r="I351" s="206">
        <v>8.51</v>
      </c>
      <c r="J351" s="206">
        <v>8.51</v>
      </c>
    </row>
    <row r="352" spans="1:10" ht="24" customHeight="1" x14ac:dyDescent="0.2">
      <c r="A352" s="177" t="s">
        <v>2613</v>
      </c>
      <c r="B352" s="176" t="s">
        <v>2655</v>
      </c>
      <c r="C352" s="177" t="s">
        <v>65</v>
      </c>
      <c r="D352" s="177" t="s">
        <v>2626</v>
      </c>
      <c r="E352" s="224">
        <v>0</v>
      </c>
      <c r="F352" s="224"/>
      <c r="G352" s="178" t="s">
        <v>534</v>
      </c>
      <c r="H352" s="211">
        <v>0.25</v>
      </c>
      <c r="I352" s="179">
        <v>26.13</v>
      </c>
      <c r="J352" s="179">
        <v>6.53</v>
      </c>
    </row>
    <row r="353" spans="1:10" ht="24" customHeight="1" x14ac:dyDescent="0.2">
      <c r="A353" s="181" t="s">
        <v>2605</v>
      </c>
      <c r="B353" s="180" t="s">
        <v>867</v>
      </c>
      <c r="C353" s="181" t="s">
        <v>65</v>
      </c>
      <c r="D353" s="181" t="s">
        <v>868</v>
      </c>
      <c r="E353" s="225" t="s">
        <v>469</v>
      </c>
      <c r="F353" s="225"/>
      <c r="G353" s="182" t="s">
        <v>526</v>
      </c>
      <c r="H353" s="207">
        <v>0.25</v>
      </c>
      <c r="I353" s="183">
        <v>7.95</v>
      </c>
      <c r="J353" s="183">
        <v>1.98</v>
      </c>
    </row>
    <row r="354" spans="1:10" x14ac:dyDescent="0.2">
      <c r="A354" s="189"/>
      <c r="B354" s="189"/>
      <c r="C354" s="189"/>
      <c r="D354" s="189"/>
      <c r="E354" s="189" t="s">
        <v>2606</v>
      </c>
      <c r="F354" s="208">
        <v>4.09</v>
      </c>
      <c r="G354" s="189" t="s">
        <v>2607</v>
      </c>
      <c r="H354" s="208">
        <v>0</v>
      </c>
      <c r="I354" s="189" t="s">
        <v>2608</v>
      </c>
      <c r="J354" s="208">
        <v>4.09</v>
      </c>
    </row>
    <row r="355" spans="1:10" x14ac:dyDescent="0.2">
      <c r="A355" s="189"/>
      <c r="B355" s="189"/>
      <c r="C355" s="189"/>
      <c r="D355" s="189"/>
      <c r="E355" s="189" t="s">
        <v>2609</v>
      </c>
      <c r="F355" s="208">
        <v>2.4500000000000002</v>
      </c>
      <c r="G355" s="189"/>
      <c r="H355" s="226" t="s">
        <v>2610</v>
      </c>
      <c r="I355" s="226"/>
      <c r="J355" s="208">
        <v>10.96</v>
      </c>
    </row>
    <row r="356" spans="1:10" ht="50.1" customHeight="1" thickBot="1" x14ac:dyDescent="0.25">
      <c r="A356" s="190"/>
      <c r="B356" s="190"/>
      <c r="C356" s="190"/>
      <c r="D356" s="190"/>
      <c r="E356" s="190"/>
      <c r="F356" s="190"/>
      <c r="G356" s="190" t="s">
        <v>2611</v>
      </c>
      <c r="H356" s="209" t="s">
        <v>2700</v>
      </c>
      <c r="I356" s="190" t="s">
        <v>2612</v>
      </c>
      <c r="J356" s="192">
        <v>1326.16</v>
      </c>
    </row>
    <row r="357" spans="1:10" ht="0.95" customHeight="1" thickTop="1" x14ac:dyDescent="0.2">
      <c r="A357" s="210"/>
      <c r="B357" s="210"/>
      <c r="C357" s="210"/>
      <c r="D357" s="210"/>
      <c r="E357" s="210"/>
      <c r="F357" s="210"/>
      <c r="G357" s="210"/>
      <c r="H357" s="210"/>
      <c r="I357" s="210"/>
      <c r="J357" s="210"/>
    </row>
    <row r="358" spans="1:10" ht="24" customHeight="1" x14ac:dyDescent="0.2">
      <c r="A358" s="194" t="s">
        <v>134</v>
      </c>
      <c r="B358" s="194"/>
      <c r="C358" s="194"/>
      <c r="D358" s="194" t="s">
        <v>135</v>
      </c>
      <c r="E358" s="194"/>
      <c r="F358" s="229"/>
      <c r="G358" s="229"/>
      <c r="H358" s="195"/>
      <c r="I358" s="194"/>
      <c r="J358" s="202">
        <v>21737.360000000001</v>
      </c>
    </row>
    <row r="359" spans="1:10" ht="18" customHeight="1" x14ac:dyDescent="0.2">
      <c r="A359" s="174" t="s">
        <v>136</v>
      </c>
      <c r="B359" s="173" t="s">
        <v>10</v>
      </c>
      <c r="C359" s="174" t="s">
        <v>11</v>
      </c>
      <c r="D359" s="174" t="s">
        <v>12</v>
      </c>
      <c r="E359" s="227" t="s">
        <v>458</v>
      </c>
      <c r="F359" s="227"/>
      <c r="G359" s="175" t="s">
        <v>13</v>
      </c>
      <c r="H359" s="173" t="s">
        <v>14</v>
      </c>
      <c r="I359" s="173" t="s">
        <v>15</v>
      </c>
      <c r="J359" s="173" t="s">
        <v>17</v>
      </c>
    </row>
    <row r="360" spans="1:10" ht="39" customHeight="1" x14ac:dyDescent="0.2">
      <c r="A360" s="199" t="s">
        <v>2604</v>
      </c>
      <c r="B360" s="201" t="s">
        <v>129</v>
      </c>
      <c r="C360" s="199" t="s">
        <v>30</v>
      </c>
      <c r="D360" s="199" t="s">
        <v>137</v>
      </c>
      <c r="E360" s="228" t="s">
        <v>2160</v>
      </c>
      <c r="F360" s="228"/>
      <c r="G360" s="200" t="s">
        <v>41</v>
      </c>
      <c r="H360" s="205">
        <v>1</v>
      </c>
      <c r="I360" s="206">
        <v>73.37</v>
      </c>
      <c r="J360" s="206">
        <v>73.37</v>
      </c>
    </row>
    <row r="361" spans="1:10" ht="26.1" customHeight="1" x14ac:dyDescent="0.2">
      <c r="A361" s="177" t="s">
        <v>2613</v>
      </c>
      <c r="B361" s="176" t="s">
        <v>2698</v>
      </c>
      <c r="C361" s="177" t="s">
        <v>30</v>
      </c>
      <c r="D361" s="177" t="s">
        <v>2699</v>
      </c>
      <c r="E361" s="224" t="s">
        <v>2205</v>
      </c>
      <c r="F361" s="224"/>
      <c r="G361" s="178" t="s">
        <v>32</v>
      </c>
      <c r="H361" s="211">
        <v>0.69699999999999995</v>
      </c>
      <c r="I361" s="179">
        <v>28.39</v>
      </c>
      <c r="J361" s="179">
        <v>19.78</v>
      </c>
    </row>
    <row r="362" spans="1:10" ht="24" customHeight="1" x14ac:dyDescent="0.2">
      <c r="A362" s="177" t="s">
        <v>2613</v>
      </c>
      <c r="B362" s="176" t="s">
        <v>2625</v>
      </c>
      <c r="C362" s="177" t="s">
        <v>30</v>
      </c>
      <c r="D362" s="177" t="s">
        <v>2626</v>
      </c>
      <c r="E362" s="224" t="s">
        <v>2205</v>
      </c>
      <c r="F362" s="224"/>
      <c r="G362" s="178" t="s">
        <v>32</v>
      </c>
      <c r="H362" s="211">
        <v>0.31380000000000002</v>
      </c>
      <c r="I362" s="179">
        <v>23.48</v>
      </c>
      <c r="J362" s="179">
        <v>7.36</v>
      </c>
    </row>
    <row r="363" spans="1:10" ht="24" customHeight="1" x14ac:dyDescent="0.2">
      <c r="A363" s="181" t="s">
        <v>2605</v>
      </c>
      <c r="B363" s="180" t="s">
        <v>1048</v>
      </c>
      <c r="C363" s="181" t="s">
        <v>30</v>
      </c>
      <c r="D363" s="181" t="s">
        <v>1049</v>
      </c>
      <c r="E363" s="225" t="s">
        <v>469</v>
      </c>
      <c r="F363" s="225"/>
      <c r="G363" s="182" t="s">
        <v>555</v>
      </c>
      <c r="H363" s="207">
        <v>0.222</v>
      </c>
      <c r="I363" s="183">
        <v>5.28</v>
      </c>
      <c r="J363" s="183">
        <v>1.17</v>
      </c>
    </row>
    <row r="364" spans="1:10" ht="26.1" customHeight="1" x14ac:dyDescent="0.2">
      <c r="A364" s="181" t="s">
        <v>2605</v>
      </c>
      <c r="B364" s="180" t="s">
        <v>503</v>
      </c>
      <c r="C364" s="181" t="s">
        <v>30</v>
      </c>
      <c r="D364" s="181" t="s">
        <v>504</v>
      </c>
      <c r="E364" s="225" t="s">
        <v>469</v>
      </c>
      <c r="F364" s="225"/>
      <c r="G364" s="182" t="s">
        <v>41</v>
      </c>
      <c r="H364" s="207">
        <v>1.0798000000000001</v>
      </c>
      <c r="I364" s="183">
        <v>36.03</v>
      </c>
      <c r="J364" s="183">
        <v>38.9</v>
      </c>
    </row>
    <row r="365" spans="1:10" ht="24" customHeight="1" x14ac:dyDescent="0.2">
      <c r="A365" s="181" t="s">
        <v>2605</v>
      </c>
      <c r="B365" s="180" t="s">
        <v>654</v>
      </c>
      <c r="C365" s="181" t="s">
        <v>30</v>
      </c>
      <c r="D365" s="181" t="s">
        <v>655</v>
      </c>
      <c r="E365" s="225" t="s">
        <v>469</v>
      </c>
      <c r="F365" s="225"/>
      <c r="G365" s="182" t="s">
        <v>555</v>
      </c>
      <c r="H365" s="207">
        <v>6.85</v>
      </c>
      <c r="I365" s="183">
        <v>0.9</v>
      </c>
      <c r="J365" s="183">
        <v>6.16</v>
      </c>
    </row>
    <row r="366" spans="1:10" x14ac:dyDescent="0.2">
      <c r="A366" s="189"/>
      <c r="B366" s="189"/>
      <c r="C366" s="189"/>
      <c r="D366" s="189"/>
      <c r="E366" s="189" t="s">
        <v>2606</v>
      </c>
      <c r="F366" s="208">
        <v>17.22</v>
      </c>
      <c r="G366" s="189" t="s">
        <v>2607</v>
      </c>
      <c r="H366" s="208">
        <v>0</v>
      </c>
      <c r="I366" s="189" t="s">
        <v>2608</v>
      </c>
      <c r="J366" s="208">
        <v>17.22</v>
      </c>
    </row>
    <row r="367" spans="1:10" x14ac:dyDescent="0.2">
      <c r="A367" s="189"/>
      <c r="B367" s="189"/>
      <c r="C367" s="189"/>
      <c r="D367" s="189"/>
      <c r="E367" s="189" t="s">
        <v>2609</v>
      </c>
      <c r="F367" s="208">
        <v>21.14</v>
      </c>
      <c r="G367" s="189"/>
      <c r="H367" s="226" t="s">
        <v>2610</v>
      </c>
      <c r="I367" s="226"/>
      <c r="J367" s="208">
        <v>94.51</v>
      </c>
    </row>
    <row r="368" spans="1:10" ht="50.1" customHeight="1" thickBot="1" x14ac:dyDescent="0.25">
      <c r="A368" s="190"/>
      <c r="B368" s="190"/>
      <c r="C368" s="190"/>
      <c r="D368" s="190"/>
      <c r="E368" s="190"/>
      <c r="F368" s="190"/>
      <c r="G368" s="190" t="s">
        <v>2611</v>
      </c>
      <c r="H368" s="209" t="s">
        <v>2701</v>
      </c>
      <c r="I368" s="190" t="s">
        <v>2612</v>
      </c>
      <c r="J368" s="192">
        <v>19478.509999999998</v>
      </c>
    </row>
    <row r="369" spans="1:10" ht="0.95" customHeight="1" thickTop="1" x14ac:dyDescent="0.2">
      <c r="A369" s="210"/>
      <c r="B369" s="210"/>
      <c r="C369" s="210"/>
      <c r="D369" s="210"/>
      <c r="E369" s="210"/>
      <c r="F369" s="210"/>
      <c r="G369" s="210"/>
      <c r="H369" s="210"/>
      <c r="I369" s="210"/>
      <c r="J369" s="210"/>
    </row>
    <row r="370" spans="1:10" ht="18" customHeight="1" x14ac:dyDescent="0.2">
      <c r="A370" s="174" t="s">
        <v>138</v>
      </c>
      <c r="B370" s="173" t="s">
        <v>10</v>
      </c>
      <c r="C370" s="174" t="s">
        <v>11</v>
      </c>
      <c r="D370" s="174" t="s">
        <v>12</v>
      </c>
      <c r="E370" s="227" t="s">
        <v>458</v>
      </c>
      <c r="F370" s="227"/>
      <c r="G370" s="175" t="s">
        <v>13</v>
      </c>
      <c r="H370" s="173" t="s">
        <v>14</v>
      </c>
      <c r="I370" s="173" t="s">
        <v>15</v>
      </c>
      <c r="J370" s="173" t="s">
        <v>17</v>
      </c>
    </row>
    <row r="371" spans="1:10" ht="26.1" customHeight="1" x14ac:dyDescent="0.2">
      <c r="A371" s="199" t="s">
        <v>2604</v>
      </c>
      <c r="B371" s="201" t="s">
        <v>132</v>
      </c>
      <c r="C371" s="199" t="s">
        <v>65</v>
      </c>
      <c r="D371" s="199" t="s">
        <v>133</v>
      </c>
      <c r="E371" s="228">
        <v>0</v>
      </c>
      <c r="F371" s="228"/>
      <c r="G371" s="200" t="s">
        <v>41</v>
      </c>
      <c r="H371" s="205">
        <v>1</v>
      </c>
      <c r="I371" s="206">
        <v>8.51</v>
      </c>
      <c r="J371" s="206">
        <v>8.51</v>
      </c>
    </row>
    <row r="372" spans="1:10" ht="24" customHeight="1" x14ac:dyDescent="0.2">
      <c r="A372" s="177" t="s">
        <v>2613</v>
      </c>
      <c r="B372" s="176" t="s">
        <v>2655</v>
      </c>
      <c r="C372" s="177" t="s">
        <v>65</v>
      </c>
      <c r="D372" s="177" t="s">
        <v>2626</v>
      </c>
      <c r="E372" s="224">
        <v>0</v>
      </c>
      <c r="F372" s="224"/>
      <c r="G372" s="178" t="s">
        <v>534</v>
      </c>
      <c r="H372" s="211">
        <v>0.25</v>
      </c>
      <c r="I372" s="179">
        <v>26.13</v>
      </c>
      <c r="J372" s="179">
        <v>6.53</v>
      </c>
    </row>
    <row r="373" spans="1:10" ht="24" customHeight="1" x14ac:dyDescent="0.2">
      <c r="A373" s="181" t="s">
        <v>2605</v>
      </c>
      <c r="B373" s="180" t="s">
        <v>867</v>
      </c>
      <c r="C373" s="181" t="s">
        <v>65</v>
      </c>
      <c r="D373" s="181" t="s">
        <v>868</v>
      </c>
      <c r="E373" s="225" t="s">
        <v>469</v>
      </c>
      <c r="F373" s="225"/>
      <c r="G373" s="182" t="s">
        <v>526</v>
      </c>
      <c r="H373" s="207">
        <v>0.25</v>
      </c>
      <c r="I373" s="183">
        <v>7.95</v>
      </c>
      <c r="J373" s="183">
        <v>1.98</v>
      </c>
    </row>
    <row r="374" spans="1:10" x14ac:dyDescent="0.2">
      <c r="A374" s="189"/>
      <c r="B374" s="189"/>
      <c r="C374" s="189"/>
      <c r="D374" s="189"/>
      <c r="E374" s="189" t="s">
        <v>2606</v>
      </c>
      <c r="F374" s="208">
        <v>4.09</v>
      </c>
      <c r="G374" s="189" t="s">
        <v>2607</v>
      </c>
      <c r="H374" s="208">
        <v>0</v>
      </c>
      <c r="I374" s="189" t="s">
        <v>2608</v>
      </c>
      <c r="J374" s="208">
        <v>4.09</v>
      </c>
    </row>
    <row r="375" spans="1:10" x14ac:dyDescent="0.2">
      <c r="A375" s="189"/>
      <c r="B375" s="189"/>
      <c r="C375" s="189"/>
      <c r="D375" s="189"/>
      <c r="E375" s="189" t="s">
        <v>2609</v>
      </c>
      <c r="F375" s="208">
        <v>2.4500000000000002</v>
      </c>
      <c r="G375" s="189"/>
      <c r="H375" s="226" t="s">
        <v>2610</v>
      </c>
      <c r="I375" s="226"/>
      <c r="J375" s="208">
        <v>10.96</v>
      </c>
    </row>
    <row r="376" spans="1:10" ht="50.1" customHeight="1" thickBot="1" x14ac:dyDescent="0.25">
      <c r="A376" s="190"/>
      <c r="B376" s="190"/>
      <c r="C376" s="190"/>
      <c r="D376" s="190"/>
      <c r="E376" s="190"/>
      <c r="F376" s="190"/>
      <c r="G376" s="190" t="s">
        <v>2611</v>
      </c>
      <c r="H376" s="209" t="s">
        <v>2701</v>
      </c>
      <c r="I376" s="190" t="s">
        <v>2612</v>
      </c>
      <c r="J376" s="192">
        <v>2258.85</v>
      </c>
    </row>
    <row r="377" spans="1:10" ht="0.95" customHeight="1" thickTop="1" x14ac:dyDescent="0.2">
      <c r="A377" s="210"/>
      <c r="B377" s="210"/>
      <c r="C377" s="210"/>
      <c r="D377" s="210"/>
      <c r="E377" s="210"/>
      <c r="F377" s="210"/>
      <c r="G377" s="210"/>
      <c r="H377" s="210"/>
      <c r="I377" s="210"/>
      <c r="J377" s="210"/>
    </row>
    <row r="378" spans="1:10" ht="24" customHeight="1" x14ac:dyDescent="0.2">
      <c r="A378" s="194" t="s">
        <v>139</v>
      </c>
      <c r="B378" s="194"/>
      <c r="C378" s="194"/>
      <c r="D378" s="194" t="s">
        <v>140</v>
      </c>
      <c r="E378" s="194"/>
      <c r="F378" s="229"/>
      <c r="G378" s="229"/>
      <c r="H378" s="195"/>
      <c r="I378" s="194"/>
      <c r="J378" s="202">
        <v>19458.150000000001</v>
      </c>
    </row>
    <row r="379" spans="1:10" ht="18" customHeight="1" x14ac:dyDescent="0.2">
      <c r="A379" s="174" t="s">
        <v>141</v>
      </c>
      <c r="B379" s="173" t="s">
        <v>10</v>
      </c>
      <c r="C379" s="174" t="s">
        <v>11</v>
      </c>
      <c r="D379" s="174" t="s">
        <v>12</v>
      </c>
      <c r="E379" s="227" t="s">
        <v>458</v>
      </c>
      <c r="F379" s="227"/>
      <c r="G379" s="175" t="s">
        <v>13</v>
      </c>
      <c r="H379" s="173" t="s">
        <v>14</v>
      </c>
      <c r="I379" s="173" t="s">
        <v>15</v>
      </c>
      <c r="J379" s="173" t="s">
        <v>17</v>
      </c>
    </row>
    <row r="380" spans="1:10" ht="39" customHeight="1" x14ac:dyDescent="0.2">
      <c r="A380" s="199" t="s">
        <v>2604</v>
      </c>
      <c r="B380" s="201" t="s">
        <v>129</v>
      </c>
      <c r="C380" s="199" t="s">
        <v>30</v>
      </c>
      <c r="D380" s="199" t="s">
        <v>142</v>
      </c>
      <c r="E380" s="228" t="s">
        <v>2160</v>
      </c>
      <c r="F380" s="228"/>
      <c r="G380" s="200" t="s">
        <v>41</v>
      </c>
      <c r="H380" s="205">
        <v>1</v>
      </c>
      <c r="I380" s="206">
        <v>73.37</v>
      </c>
      <c r="J380" s="206">
        <v>73.37</v>
      </c>
    </row>
    <row r="381" spans="1:10" ht="26.1" customHeight="1" x14ac:dyDescent="0.2">
      <c r="A381" s="177" t="s">
        <v>2613</v>
      </c>
      <c r="B381" s="176" t="s">
        <v>2698</v>
      </c>
      <c r="C381" s="177" t="s">
        <v>30</v>
      </c>
      <c r="D381" s="177" t="s">
        <v>2699</v>
      </c>
      <c r="E381" s="224" t="s">
        <v>2205</v>
      </c>
      <c r="F381" s="224"/>
      <c r="G381" s="178" t="s">
        <v>32</v>
      </c>
      <c r="H381" s="211">
        <v>0.69699999999999995</v>
      </c>
      <c r="I381" s="179">
        <v>28.39</v>
      </c>
      <c r="J381" s="179">
        <v>19.78</v>
      </c>
    </row>
    <row r="382" spans="1:10" ht="24" customHeight="1" x14ac:dyDescent="0.2">
      <c r="A382" s="177" t="s">
        <v>2613</v>
      </c>
      <c r="B382" s="176" t="s">
        <v>2625</v>
      </c>
      <c r="C382" s="177" t="s">
        <v>30</v>
      </c>
      <c r="D382" s="177" t="s">
        <v>2626</v>
      </c>
      <c r="E382" s="224" t="s">
        <v>2205</v>
      </c>
      <c r="F382" s="224"/>
      <c r="G382" s="178" t="s">
        <v>32</v>
      </c>
      <c r="H382" s="211">
        <v>0.31380000000000002</v>
      </c>
      <c r="I382" s="179">
        <v>23.48</v>
      </c>
      <c r="J382" s="179">
        <v>7.36</v>
      </c>
    </row>
    <row r="383" spans="1:10" ht="24" customHeight="1" x14ac:dyDescent="0.2">
      <c r="A383" s="181" t="s">
        <v>2605</v>
      </c>
      <c r="B383" s="180" t="s">
        <v>1048</v>
      </c>
      <c r="C383" s="181" t="s">
        <v>30</v>
      </c>
      <c r="D383" s="181" t="s">
        <v>1049</v>
      </c>
      <c r="E383" s="225" t="s">
        <v>469</v>
      </c>
      <c r="F383" s="225"/>
      <c r="G383" s="182" t="s">
        <v>555</v>
      </c>
      <c r="H383" s="207">
        <v>0.222</v>
      </c>
      <c r="I383" s="183">
        <v>5.28</v>
      </c>
      <c r="J383" s="183">
        <v>1.17</v>
      </c>
    </row>
    <row r="384" spans="1:10" ht="26.1" customHeight="1" x14ac:dyDescent="0.2">
      <c r="A384" s="181" t="s">
        <v>2605</v>
      </c>
      <c r="B384" s="180" t="s">
        <v>503</v>
      </c>
      <c r="C384" s="181" t="s">
        <v>30</v>
      </c>
      <c r="D384" s="181" t="s">
        <v>504</v>
      </c>
      <c r="E384" s="225" t="s">
        <v>469</v>
      </c>
      <c r="F384" s="225"/>
      <c r="G384" s="182" t="s">
        <v>41</v>
      </c>
      <c r="H384" s="207">
        <v>1.0798000000000001</v>
      </c>
      <c r="I384" s="183">
        <v>36.03</v>
      </c>
      <c r="J384" s="183">
        <v>38.9</v>
      </c>
    </row>
    <row r="385" spans="1:10" ht="24" customHeight="1" x14ac:dyDescent="0.2">
      <c r="A385" s="181" t="s">
        <v>2605</v>
      </c>
      <c r="B385" s="180" t="s">
        <v>654</v>
      </c>
      <c r="C385" s="181" t="s">
        <v>30</v>
      </c>
      <c r="D385" s="181" t="s">
        <v>655</v>
      </c>
      <c r="E385" s="225" t="s">
        <v>469</v>
      </c>
      <c r="F385" s="225"/>
      <c r="G385" s="182" t="s">
        <v>555</v>
      </c>
      <c r="H385" s="207">
        <v>6.85</v>
      </c>
      <c r="I385" s="183">
        <v>0.9</v>
      </c>
      <c r="J385" s="183">
        <v>6.16</v>
      </c>
    </row>
    <row r="386" spans="1:10" x14ac:dyDescent="0.2">
      <c r="A386" s="189"/>
      <c r="B386" s="189"/>
      <c r="C386" s="189"/>
      <c r="D386" s="189"/>
      <c r="E386" s="189" t="s">
        <v>2606</v>
      </c>
      <c r="F386" s="208">
        <v>17.22</v>
      </c>
      <c r="G386" s="189" t="s">
        <v>2607</v>
      </c>
      <c r="H386" s="208">
        <v>0</v>
      </c>
      <c r="I386" s="189" t="s">
        <v>2608</v>
      </c>
      <c r="J386" s="208">
        <v>17.22</v>
      </c>
    </row>
    <row r="387" spans="1:10" x14ac:dyDescent="0.2">
      <c r="A387" s="189"/>
      <c r="B387" s="189"/>
      <c r="C387" s="189"/>
      <c r="D387" s="189"/>
      <c r="E387" s="189" t="s">
        <v>2609</v>
      </c>
      <c r="F387" s="208">
        <v>21.14</v>
      </c>
      <c r="G387" s="189"/>
      <c r="H387" s="226" t="s">
        <v>2610</v>
      </c>
      <c r="I387" s="226"/>
      <c r="J387" s="208">
        <v>94.51</v>
      </c>
    </row>
    <row r="388" spans="1:10" ht="50.1" customHeight="1" thickBot="1" x14ac:dyDescent="0.25">
      <c r="A388" s="190"/>
      <c r="B388" s="190"/>
      <c r="C388" s="190"/>
      <c r="D388" s="190"/>
      <c r="E388" s="190"/>
      <c r="F388" s="190"/>
      <c r="G388" s="190" t="s">
        <v>2611</v>
      </c>
      <c r="H388" s="209" t="s">
        <v>2196</v>
      </c>
      <c r="I388" s="190" t="s">
        <v>2612</v>
      </c>
      <c r="J388" s="192">
        <v>17436.14</v>
      </c>
    </row>
    <row r="389" spans="1:10" ht="0.95" customHeight="1" thickTop="1" x14ac:dyDescent="0.2">
      <c r="A389" s="210"/>
      <c r="B389" s="210"/>
      <c r="C389" s="210"/>
      <c r="D389" s="210"/>
      <c r="E389" s="210"/>
      <c r="F389" s="210"/>
      <c r="G389" s="210"/>
      <c r="H389" s="210"/>
      <c r="I389" s="210"/>
      <c r="J389" s="210"/>
    </row>
    <row r="390" spans="1:10" ht="18" customHeight="1" x14ac:dyDescent="0.2">
      <c r="A390" s="174" t="s">
        <v>143</v>
      </c>
      <c r="B390" s="173" t="s">
        <v>10</v>
      </c>
      <c r="C390" s="174" t="s">
        <v>11</v>
      </c>
      <c r="D390" s="174" t="s">
        <v>12</v>
      </c>
      <c r="E390" s="227" t="s">
        <v>458</v>
      </c>
      <c r="F390" s="227"/>
      <c r="G390" s="175" t="s">
        <v>13</v>
      </c>
      <c r="H390" s="173" t="s">
        <v>14</v>
      </c>
      <c r="I390" s="173" t="s">
        <v>15</v>
      </c>
      <c r="J390" s="173" t="s">
        <v>17</v>
      </c>
    </row>
    <row r="391" spans="1:10" ht="26.1" customHeight="1" x14ac:dyDescent="0.2">
      <c r="A391" s="199" t="s">
        <v>2604</v>
      </c>
      <c r="B391" s="201" t="s">
        <v>132</v>
      </c>
      <c r="C391" s="199" t="s">
        <v>65</v>
      </c>
      <c r="D391" s="199" t="s">
        <v>133</v>
      </c>
      <c r="E391" s="228">
        <v>0</v>
      </c>
      <c r="F391" s="228"/>
      <c r="G391" s="200" t="s">
        <v>41</v>
      </c>
      <c r="H391" s="205">
        <v>1</v>
      </c>
      <c r="I391" s="206">
        <v>8.51</v>
      </c>
      <c r="J391" s="206">
        <v>8.51</v>
      </c>
    </row>
    <row r="392" spans="1:10" ht="24" customHeight="1" x14ac:dyDescent="0.2">
      <c r="A392" s="177" t="s">
        <v>2613</v>
      </c>
      <c r="B392" s="176" t="s">
        <v>2655</v>
      </c>
      <c r="C392" s="177" t="s">
        <v>65</v>
      </c>
      <c r="D392" s="177" t="s">
        <v>2626</v>
      </c>
      <c r="E392" s="224">
        <v>0</v>
      </c>
      <c r="F392" s="224"/>
      <c r="G392" s="178" t="s">
        <v>534</v>
      </c>
      <c r="H392" s="211">
        <v>0.25</v>
      </c>
      <c r="I392" s="179">
        <v>26.13</v>
      </c>
      <c r="J392" s="179">
        <v>6.53</v>
      </c>
    </row>
    <row r="393" spans="1:10" ht="24" customHeight="1" x14ac:dyDescent="0.2">
      <c r="A393" s="181" t="s">
        <v>2605</v>
      </c>
      <c r="B393" s="180" t="s">
        <v>867</v>
      </c>
      <c r="C393" s="181" t="s">
        <v>65</v>
      </c>
      <c r="D393" s="181" t="s">
        <v>868</v>
      </c>
      <c r="E393" s="225" t="s">
        <v>469</v>
      </c>
      <c r="F393" s="225"/>
      <c r="G393" s="182" t="s">
        <v>526</v>
      </c>
      <c r="H393" s="207">
        <v>0.25</v>
      </c>
      <c r="I393" s="183">
        <v>7.95</v>
      </c>
      <c r="J393" s="183">
        <v>1.98</v>
      </c>
    </row>
    <row r="394" spans="1:10" x14ac:dyDescent="0.2">
      <c r="A394" s="189"/>
      <c r="B394" s="189"/>
      <c r="C394" s="189"/>
      <c r="D394" s="189"/>
      <c r="E394" s="189" t="s">
        <v>2606</v>
      </c>
      <c r="F394" s="208">
        <v>4.09</v>
      </c>
      <c r="G394" s="189" t="s">
        <v>2607</v>
      </c>
      <c r="H394" s="208">
        <v>0</v>
      </c>
      <c r="I394" s="189" t="s">
        <v>2608</v>
      </c>
      <c r="J394" s="208">
        <v>4.09</v>
      </c>
    </row>
    <row r="395" spans="1:10" x14ac:dyDescent="0.2">
      <c r="A395" s="189"/>
      <c r="B395" s="189"/>
      <c r="C395" s="189"/>
      <c r="D395" s="189"/>
      <c r="E395" s="189" t="s">
        <v>2609</v>
      </c>
      <c r="F395" s="208">
        <v>2.4500000000000002</v>
      </c>
      <c r="G395" s="189"/>
      <c r="H395" s="226" t="s">
        <v>2610</v>
      </c>
      <c r="I395" s="226"/>
      <c r="J395" s="208">
        <v>10.96</v>
      </c>
    </row>
    <row r="396" spans="1:10" ht="50.1" customHeight="1" thickBot="1" x14ac:dyDescent="0.25">
      <c r="A396" s="190"/>
      <c r="B396" s="190"/>
      <c r="C396" s="190"/>
      <c r="D396" s="190"/>
      <c r="E396" s="190"/>
      <c r="F396" s="190"/>
      <c r="G396" s="190" t="s">
        <v>2611</v>
      </c>
      <c r="H396" s="209" t="s">
        <v>2196</v>
      </c>
      <c r="I396" s="190" t="s">
        <v>2612</v>
      </c>
      <c r="J396" s="192">
        <v>2022.01</v>
      </c>
    </row>
    <row r="397" spans="1:10" ht="0.95" customHeight="1" thickTop="1" x14ac:dyDescent="0.2">
      <c r="A397" s="210"/>
      <c r="B397" s="210"/>
      <c r="C397" s="210"/>
      <c r="D397" s="210"/>
      <c r="E397" s="210"/>
      <c r="F397" s="210"/>
      <c r="G397" s="210"/>
      <c r="H397" s="210"/>
      <c r="I397" s="210"/>
      <c r="J397" s="210"/>
    </row>
    <row r="398" spans="1:10" ht="24" customHeight="1" x14ac:dyDescent="0.2">
      <c r="A398" s="194" t="s">
        <v>144</v>
      </c>
      <c r="B398" s="194"/>
      <c r="C398" s="194"/>
      <c r="D398" s="194" t="s">
        <v>145</v>
      </c>
      <c r="E398" s="194"/>
      <c r="F398" s="229"/>
      <c r="G398" s="229"/>
      <c r="H398" s="195"/>
      <c r="I398" s="194"/>
      <c r="J398" s="202">
        <v>65740.53</v>
      </c>
    </row>
    <row r="399" spans="1:10" ht="18" customHeight="1" x14ac:dyDescent="0.2">
      <c r="A399" s="174" t="s">
        <v>146</v>
      </c>
      <c r="B399" s="173" t="s">
        <v>10</v>
      </c>
      <c r="C399" s="174" t="s">
        <v>11</v>
      </c>
      <c r="D399" s="174" t="s">
        <v>12</v>
      </c>
      <c r="E399" s="227" t="s">
        <v>458</v>
      </c>
      <c r="F399" s="227"/>
      <c r="G399" s="175" t="s">
        <v>13</v>
      </c>
      <c r="H399" s="173" t="s">
        <v>14</v>
      </c>
      <c r="I399" s="173" t="s">
        <v>15</v>
      </c>
      <c r="J399" s="173" t="s">
        <v>17</v>
      </c>
    </row>
    <row r="400" spans="1:10" ht="26.1" customHeight="1" x14ac:dyDescent="0.2">
      <c r="A400" s="199" t="s">
        <v>2604</v>
      </c>
      <c r="B400" s="201" t="s">
        <v>147</v>
      </c>
      <c r="C400" s="199" t="s">
        <v>25</v>
      </c>
      <c r="D400" s="199" t="s">
        <v>148</v>
      </c>
      <c r="E400" s="228" t="s">
        <v>2175</v>
      </c>
      <c r="F400" s="228"/>
      <c r="G400" s="200" t="s">
        <v>48</v>
      </c>
      <c r="H400" s="205">
        <v>1</v>
      </c>
      <c r="I400" s="206">
        <v>973.86</v>
      </c>
      <c r="J400" s="206">
        <v>973.86</v>
      </c>
    </row>
    <row r="401" spans="1:10" ht="24" customHeight="1" x14ac:dyDescent="0.2">
      <c r="A401" s="181" t="s">
        <v>2605</v>
      </c>
      <c r="B401" s="180" t="s">
        <v>547</v>
      </c>
      <c r="C401" s="181" t="s">
        <v>25</v>
      </c>
      <c r="D401" s="181" t="s">
        <v>533</v>
      </c>
      <c r="E401" s="225" t="s">
        <v>476</v>
      </c>
      <c r="F401" s="225"/>
      <c r="G401" s="182" t="s">
        <v>32</v>
      </c>
      <c r="H401" s="207">
        <v>11.535</v>
      </c>
      <c r="I401" s="183">
        <v>14.795994</v>
      </c>
      <c r="J401" s="183">
        <v>170.67</v>
      </c>
    </row>
    <row r="402" spans="1:10" ht="24" customHeight="1" x14ac:dyDescent="0.2">
      <c r="A402" s="181" t="s">
        <v>2605</v>
      </c>
      <c r="B402" s="180" t="s">
        <v>561</v>
      </c>
      <c r="C402" s="181" t="s">
        <v>25</v>
      </c>
      <c r="D402" s="181" t="s">
        <v>562</v>
      </c>
      <c r="E402" s="225" t="s">
        <v>469</v>
      </c>
      <c r="F402" s="225"/>
      <c r="G402" s="182" t="s">
        <v>555</v>
      </c>
      <c r="H402" s="207">
        <v>540</v>
      </c>
      <c r="I402" s="183">
        <v>1.17</v>
      </c>
      <c r="J402" s="183">
        <v>631.79999999999995</v>
      </c>
    </row>
    <row r="403" spans="1:10" ht="24" customHeight="1" x14ac:dyDescent="0.2">
      <c r="A403" s="181" t="s">
        <v>2605</v>
      </c>
      <c r="B403" s="180" t="s">
        <v>775</v>
      </c>
      <c r="C403" s="181" t="s">
        <v>25</v>
      </c>
      <c r="D403" s="181" t="s">
        <v>776</v>
      </c>
      <c r="E403" s="225" t="s">
        <v>469</v>
      </c>
      <c r="F403" s="225"/>
      <c r="G403" s="182" t="s">
        <v>48</v>
      </c>
      <c r="H403" s="207">
        <v>1.41</v>
      </c>
      <c r="I403" s="183">
        <v>121.56</v>
      </c>
      <c r="J403" s="183">
        <v>171.39</v>
      </c>
    </row>
    <row r="404" spans="1:10" x14ac:dyDescent="0.2">
      <c r="A404" s="189"/>
      <c r="B404" s="189"/>
      <c r="C404" s="189"/>
      <c r="D404" s="189"/>
      <c r="E404" s="189" t="s">
        <v>2606</v>
      </c>
      <c r="F404" s="208">
        <v>170.67</v>
      </c>
      <c r="G404" s="189" t="s">
        <v>2607</v>
      </c>
      <c r="H404" s="208">
        <v>0</v>
      </c>
      <c r="I404" s="189" t="s">
        <v>2608</v>
      </c>
      <c r="J404" s="208">
        <v>170.67</v>
      </c>
    </row>
    <row r="405" spans="1:10" x14ac:dyDescent="0.2">
      <c r="A405" s="189"/>
      <c r="B405" s="189"/>
      <c r="C405" s="189"/>
      <c r="D405" s="189"/>
      <c r="E405" s="189" t="s">
        <v>2609</v>
      </c>
      <c r="F405" s="208">
        <v>280.66000000000003</v>
      </c>
      <c r="G405" s="189"/>
      <c r="H405" s="226" t="s">
        <v>2610</v>
      </c>
      <c r="I405" s="226"/>
      <c r="J405" s="208">
        <v>1254.52</v>
      </c>
    </row>
    <row r="406" spans="1:10" ht="50.1" customHeight="1" thickBot="1" x14ac:dyDescent="0.25">
      <c r="A406" s="190"/>
      <c r="B406" s="190"/>
      <c r="C406" s="190"/>
      <c r="D406" s="190"/>
      <c r="E406" s="190"/>
      <c r="F406" s="190"/>
      <c r="G406" s="190" t="s">
        <v>2611</v>
      </c>
      <c r="H406" s="209" t="s">
        <v>2702</v>
      </c>
      <c r="I406" s="190" t="s">
        <v>2612</v>
      </c>
      <c r="J406" s="192">
        <v>21075.93</v>
      </c>
    </row>
    <row r="407" spans="1:10" ht="0.95" customHeight="1" thickTop="1" x14ac:dyDescent="0.2">
      <c r="A407" s="210"/>
      <c r="B407" s="210"/>
      <c r="C407" s="210"/>
      <c r="D407" s="210"/>
      <c r="E407" s="210"/>
      <c r="F407" s="210"/>
      <c r="G407" s="210"/>
      <c r="H407" s="210"/>
      <c r="I407" s="210"/>
      <c r="J407" s="210"/>
    </row>
    <row r="408" spans="1:10" ht="18" customHeight="1" x14ac:dyDescent="0.2">
      <c r="A408" s="174" t="s">
        <v>149</v>
      </c>
      <c r="B408" s="173" t="s">
        <v>10</v>
      </c>
      <c r="C408" s="174" t="s">
        <v>11</v>
      </c>
      <c r="D408" s="174" t="s">
        <v>12</v>
      </c>
      <c r="E408" s="227" t="s">
        <v>458</v>
      </c>
      <c r="F408" s="227"/>
      <c r="G408" s="175" t="s">
        <v>13</v>
      </c>
      <c r="H408" s="173" t="s">
        <v>14</v>
      </c>
      <c r="I408" s="173" t="s">
        <v>15</v>
      </c>
      <c r="J408" s="173" t="s">
        <v>17</v>
      </c>
    </row>
    <row r="409" spans="1:10" ht="39" customHeight="1" x14ac:dyDescent="0.2">
      <c r="A409" s="199" t="s">
        <v>2604</v>
      </c>
      <c r="B409" s="201" t="s">
        <v>150</v>
      </c>
      <c r="C409" s="199" t="s">
        <v>30</v>
      </c>
      <c r="D409" s="199" t="s">
        <v>151</v>
      </c>
      <c r="E409" s="228" t="s">
        <v>2160</v>
      </c>
      <c r="F409" s="228"/>
      <c r="G409" s="200" t="s">
        <v>41</v>
      </c>
      <c r="H409" s="205">
        <v>1</v>
      </c>
      <c r="I409" s="206">
        <v>72.069999999999993</v>
      </c>
      <c r="J409" s="206">
        <v>72.069999999999993</v>
      </c>
    </row>
    <row r="410" spans="1:10" ht="26.1" customHeight="1" x14ac:dyDescent="0.2">
      <c r="A410" s="177" t="s">
        <v>2613</v>
      </c>
      <c r="B410" s="176" t="s">
        <v>2698</v>
      </c>
      <c r="C410" s="177" t="s">
        <v>30</v>
      </c>
      <c r="D410" s="177" t="s">
        <v>2699</v>
      </c>
      <c r="E410" s="224" t="s">
        <v>2205</v>
      </c>
      <c r="F410" s="224"/>
      <c r="G410" s="178" t="s">
        <v>32</v>
      </c>
      <c r="H410" s="211">
        <v>0.28920000000000001</v>
      </c>
      <c r="I410" s="179">
        <v>28.39</v>
      </c>
      <c r="J410" s="179">
        <v>8.2100000000000009</v>
      </c>
    </row>
    <row r="411" spans="1:10" ht="24" customHeight="1" x14ac:dyDescent="0.2">
      <c r="A411" s="177" t="s">
        <v>2613</v>
      </c>
      <c r="B411" s="176" t="s">
        <v>2625</v>
      </c>
      <c r="C411" s="177" t="s">
        <v>30</v>
      </c>
      <c r="D411" s="177" t="s">
        <v>2626</v>
      </c>
      <c r="E411" s="224" t="s">
        <v>2205</v>
      </c>
      <c r="F411" s="224"/>
      <c r="G411" s="178" t="s">
        <v>32</v>
      </c>
      <c r="H411" s="211">
        <v>0.1356</v>
      </c>
      <c r="I411" s="179">
        <v>23.48</v>
      </c>
      <c r="J411" s="179">
        <v>3.18</v>
      </c>
    </row>
    <row r="412" spans="1:10" ht="24" customHeight="1" x14ac:dyDescent="0.2">
      <c r="A412" s="181" t="s">
        <v>2605</v>
      </c>
      <c r="B412" s="180" t="s">
        <v>1048</v>
      </c>
      <c r="C412" s="181" t="s">
        <v>30</v>
      </c>
      <c r="D412" s="181" t="s">
        <v>1049</v>
      </c>
      <c r="E412" s="225" t="s">
        <v>469</v>
      </c>
      <c r="F412" s="225"/>
      <c r="G412" s="182" t="s">
        <v>555</v>
      </c>
      <c r="H412" s="207">
        <v>0.14099999999999999</v>
      </c>
      <c r="I412" s="183">
        <v>5.28</v>
      </c>
      <c r="J412" s="183">
        <v>0.74</v>
      </c>
    </row>
    <row r="413" spans="1:10" ht="24" customHeight="1" x14ac:dyDescent="0.2">
      <c r="A413" s="181" t="s">
        <v>2605</v>
      </c>
      <c r="B413" s="180" t="s">
        <v>654</v>
      </c>
      <c r="C413" s="181" t="s">
        <v>30</v>
      </c>
      <c r="D413" s="181" t="s">
        <v>655</v>
      </c>
      <c r="E413" s="225" t="s">
        <v>469</v>
      </c>
      <c r="F413" s="225"/>
      <c r="G413" s="182" t="s">
        <v>555</v>
      </c>
      <c r="H413" s="207">
        <v>9.1300000000000008</v>
      </c>
      <c r="I413" s="183">
        <v>0.9</v>
      </c>
      <c r="J413" s="183">
        <v>8.2100000000000009</v>
      </c>
    </row>
    <row r="414" spans="1:10" ht="26.1" customHeight="1" x14ac:dyDescent="0.2">
      <c r="A414" s="181" t="s">
        <v>2605</v>
      </c>
      <c r="B414" s="180" t="s">
        <v>510</v>
      </c>
      <c r="C414" s="181" t="s">
        <v>30</v>
      </c>
      <c r="D414" s="181" t="s">
        <v>511</v>
      </c>
      <c r="E414" s="225" t="s">
        <v>469</v>
      </c>
      <c r="F414" s="225"/>
      <c r="G414" s="182" t="s">
        <v>41</v>
      </c>
      <c r="H414" s="207">
        <v>1.0690999999999999</v>
      </c>
      <c r="I414" s="183">
        <v>48.39</v>
      </c>
      <c r="J414" s="183">
        <v>51.73</v>
      </c>
    </row>
    <row r="415" spans="1:10" x14ac:dyDescent="0.2">
      <c r="A415" s="189"/>
      <c r="B415" s="189"/>
      <c r="C415" s="189"/>
      <c r="D415" s="189"/>
      <c r="E415" s="189" t="s">
        <v>2606</v>
      </c>
      <c r="F415" s="208">
        <v>7.22</v>
      </c>
      <c r="G415" s="189" t="s">
        <v>2607</v>
      </c>
      <c r="H415" s="208">
        <v>0</v>
      </c>
      <c r="I415" s="189" t="s">
        <v>2608</v>
      </c>
      <c r="J415" s="208">
        <v>7.22</v>
      </c>
    </row>
    <row r="416" spans="1:10" x14ac:dyDescent="0.2">
      <c r="A416" s="189"/>
      <c r="B416" s="189"/>
      <c r="C416" s="189"/>
      <c r="D416" s="189"/>
      <c r="E416" s="189" t="s">
        <v>2609</v>
      </c>
      <c r="F416" s="208">
        <v>20.77</v>
      </c>
      <c r="G416" s="189"/>
      <c r="H416" s="226" t="s">
        <v>2610</v>
      </c>
      <c r="I416" s="226"/>
      <c r="J416" s="208">
        <v>92.84</v>
      </c>
    </row>
    <row r="417" spans="1:10" ht="50.1" customHeight="1" thickBot="1" x14ac:dyDescent="0.25">
      <c r="A417" s="190"/>
      <c r="B417" s="190"/>
      <c r="C417" s="190"/>
      <c r="D417" s="190"/>
      <c r="E417" s="190"/>
      <c r="F417" s="190"/>
      <c r="G417" s="190" t="s">
        <v>2611</v>
      </c>
      <c r="H417" s="209" t="s">
        <v>2637</v>
      </c>
      <c r="I417" s="190" t="s">
        <v>2612</v>
      </c>
      <c r="J417" s="192">
        <v>31194.240000000002</v>
      </c>
    </row>
    <row r="418" spans="1:10" ht="0.95" customHeight="1" thickTop="1" x14ac:dyDescent="0.2">
      <c r="A418" s="210"/>
      <c r="B418" s="210"/>
      <c r="C418" s="210"/>
      <c r="D418" s="210"/>
      <c r="E418" s="210"/>
      <c r="F418" s="210"/>
      <c r="G418" s="210"/>
      <c r="H418" s="210"/>
      <c r="I418" s="210"/>
      <c r="J418" s="210"/>
    </row>
    <row r="419" spans="1:10" ht="18" customHeight="1" x14ac:dyDescent="0.2">
      <c r="A419" s="174" t="s">
        <v>152</v>
      </c>
      <c r="B419" s="173" t="s">
        <v>10</v>
      </c>
      <c r="C419" s="174" t="s">
        <v>11</v>
      </c>
      <c r="D419" s="174" t="s">
        <v>12</v>
      </c>
      <c r="E419" s="227" t="s">
        <v>458</v>
      </c>
      <c r="F419" s="227"/>
      <c r="G419" s="175" t="s">
        <v>13</v>
      </c>
      <c r="H419" s="173" t="s">
        <v>14</v>
      </c>
      <c r="I419" s="173" t="s">
        <v>15</v>
      </c>
      <c r="J419" s="173" t="s">
        <v>17</v>
      </c>
    </row>
    <row r="420" spans="1:10" ht="26.1" customHeight="1" x14ac:dyDescent="0.2">
      <c r="A420" s="199" t="s">
        <v>2604</v>
      </c>
      <c r="B420" s="201" t="s">
        <v>132</v>
      </c>
      <c r="C420" s="199" t="s">
        <v>65</v>
      </c>
      <c r="D420" s="199" t="s">
        <v>133</v>
      </c>
      <c r="E420" s="228">
        <v>0</v>
      </c>
      <c r="F420" s="228"/>
      <c r="G420" s="200" t="s">
        <v>41</v>
      </c>
      <c r="H420" s="205">
        <v>1</v>
      </c>
      <c r="I420" s="206">
        <v>8.51</v>
      </c>
      <c r="J420" s="206">
        <v>8.51</v>
      </c>
    </row>
    <row r="421" spans="1:10" ht="24" customHeight="1" x14ac:dyDescent="0.2">
      <c r="A421" s="177" t="s">
        <v>2613</v>
      </c>
      <c r="B421" s="176" t="s">
        <v>2655</v>
      </c>
      <c r="C421" s="177" t="s">
        <v>65</v>
      </c>
      <c r="D421" s="177" t="s">
        <v>2626</v>
      </c>
      <c r="E421" s="224">
        <v>0</v>
      </c>
      <c r="F421" s="224"/>
      <c r="G421" s="178" t="s">
        <v>534</v>
      </c>
      <c r="H421" s="211">
        <v>0.25</v>
      </c>
      <c r="I421" s="179">
        <v>26.13</v>
      </c>
      <c r="J421" s="179">
        <v>6.53</v>
      </c>
    </row>
    <row r="422" spans="1:10" ht="24" customHeight="1" x14ac:dyDescent="0.2">
      <c r="A422" s="181" t="s">
        <v>2605</v>
      </c>
      <c r="B422" s="180" t="s">
        <v>867</v>
      </c>
      <c r="C422" s="181" t="s">
        <v>65</v>
      </c>
      <c r="D422" s="181" t="s">
        <v>868</v>
      </c>
      <c r="E422" s="225" t="s">
        <v>469</v>
      </c>
      <c r="F422" s="225"/>
      <c r="G422" s="182" t="s">
        <v>526</v>
      </c>
      <c r="H422" s="207">
        <v>0.25</v>
      </c>
      <c r="I422" s="183">
        <v>7.95</v>
      </c>
      <c r="J422" s="183">
        <v>1.98</v>
      </c>
    </row>
    <row r="423" spans="1:10" x14ac:dyDescent="0.2">
      <c r="A423" s="189"/>
      <c r="B423" s="189"/>
      <c r="C423" s="189"/>
      <c r="D423" s="189"/>
      <c r="E423" s="189" t="s">
        <v>2606</v>
      </c>
      <c r="F423" s="208">
        <v>4.09</v>
      </c>
      <c r="G423" s="189" t="s">
        <v>2607</v>
      </c>
      <c r="H423" s="208">
        <v>0</v>
      </c>
      <c r="I423" s="189" t="s">
        <v>2608</v>
      </c>
      <c r="J423" s="208">
        <v>4.09</v>
      </c>
    </row>
    <row r="424" spans="1:10" x14ac:dyDescent="0.2">
      <c r="A424" s="189"/>
      <c r="B424" s="189"/>
      <c r="C424" s="189"/>
      <c r="D424" s="189"/>
      <c r="E424" s="189" t="s">
        <v>2609</v>
      </c>
      <c r="F424" s="208">
        <v>2.4500000000000002</v>
      </c>
      <c r="G424" s="189"/>
      <c r="H424" s="226" t="s">
        <v>2610</v>
      </c>
      <c r="I424" s="226"/>
      <c r="J424" s="208">
        <v>10.96</v>
      </c>
    </row>
    <row r="425" spans="1:10" ht="50.1" customHeight="1" thickBot="1" x14ac:dyDescent="0.25">
      <c r="A425" s="190"/>
      <c r="B425" s="190"/>
      <c r="C425" s="190"/>
      <c r="D425" s="190"/>
      <c r="E425" s="190"/>
      <c r="F425" s="190"/>
      <c r="G425" s="190" t="s">
        <v>2611</v>
      </c>
      <c r="H425" s="209" t="s">
        <v>2637</v>
      </c>
      <c r="I425" s="190" t="s">
        <v>2612</v>
      </c>
      <c r="J425" s="192">
        <v>3682.56</v>
      </c>
    </row>
    <row r="426" spans="1:10" ht="0.95" customHeight="1" thickTop="1" x14ac:dyDescent="0.2">
      <c r="A426" s="210"/>
      <c r="B426" s="210"/>
      <c r="C426" s="210"/>
      <c r="D426" s="210"/>
      <c r="E426" s="210"/>
      <c r="F426" s="210"/>
      <c r="G426" s="210"/>
      <c r="H426" s="210"/>
      <c r="I426" s="210"/>
      <c r="J426" s="210"/>
    </row>
    <row r="427" spans="1:10" ht="18" customHeight="1" x14ac:dyDescent="0.2">
      <c r="A427" s="174" t="s">
        <v>153</v>
      </c>
      <c r="B427" s="173" t="s">
        <v>10</v>
      </c>
      <c r="C427" s="174" t="s">
        <v>11</v>
      </c>
      <c r="D427" s="174" t="s">
        <v>12</v>
      </c>
      <c r="E427" s="227" t="s">
        <v>458</v>
      </c>
      <c r="F427" s="227"/>
      <c r="G427" s="175" t="s">
        <v>13</v>
      </c>
      <c r="H427" s="173" t="s">
        <v>14</v>
      </c>
      <c r="I427" s="173" t="s">
        <v>15</v>
      </c>
      <c r="J427" s="173" t="s">
        <v>17</v>
      </c>
    </row>
    <row r="428" spans="1:10" ht="26.1" customHeight="1" x14ac:dyDescent="0.2">
      <c r="A428" s="199" t="s">
        <v>2604</v>
      </c>
      <c r="B428" s="201" t="s">
        <v>154</v>
      </c>
      <c r="C428" s="199" t="s">
        <v>65</v>
      </c>
      <c r="D428" s="199" t="s">
        <v>155</v>
      </c>
      <c r="E428" s="228">
        <v>0</v>
      </c>
      <c r="F428" s="228"/>
      <c r="G428" s="200" t="s">
        <v>41</v>
      </c>
      <c r="H428" s="205">
        <v>1</v>
      </c>
      <c r="I428" s="206">
        <v>138.15</v>
      </c>
      <c r="J428" s="206">
        <v>138.15</v>
      </c>
    </row>
    <row r="429" spans="1:10" ht="24" customHeight="1" x14ac:dyDescent="0.2">
      <c r="A429" s="177" t="s">
        <v>2613</v>
      </c>
      <c r="B429" s="176" t="s">
        <v>2703</v>
      </c>
      <c r="C429" s="177" t="s">
        <v>65</v>
      </c>
      <c r="D429" s="177" t="s">
        <v>2704</v>
      </c>
      <c r="E429" s="224">
        <v>0</v>
      </c>
      <c r="F429" s="224"/>
      <c r="G429" s="178" t="s">
        <v>48</v>
      </c>
      <c r="H429" s="211">
        <v>0.02</v>
      </c>
      <c r="I429" s="179">
        <v>1039.97</v>
      </c>
      <c r="J429" s="179">
        <v>20.79</v>
      </c>
    </row>
    <row r="430" spans="1:10" ht="26.1" customHeight="1" x14ac:dyDescent="0.2">
      <c r="A430" s="177" t="s">
        <v>2613</v>
      </c>
      <c r="B430" s="176" t="s">
        <v>2705</v>
      </c>
      <c r="C430" s="177" t="s">
        <v>65</v>
      </c>
      <c r="D430" s="177" t="s">
        <v>2706</v>
      </c>
      <c r="E430" s="224">
        <v>0</v>
      </c>
      <c r="F430" s="224"/>
      <c r="G430" s="178" t="s">
        <v>48</v>
      </c>
      <c r="H430" s="211">
        <v>7.0000000000000001E-3</v>
      </c>
      <c r="I430" s="179">
        <v>1969.23</v>
      </c>
      <c r="J430" s="179">
        <v>13.78</v>
      </c>
    </row>
    <row r="431" spans="1:10" ht="24" customHeight="1" x14ac:dyDescent="0.2">
      <c r="A431" s="177" t="s">
        <v>2613</v>
      </c>
      <c r="B431" s="176" t="s">
        <v>2707</v>
      </c>
      <c r="C431" s="177" t="s">
        <v>65</v>
      </c>
      <c r="D431" s="177" t="s">
        <v>2708</v>
      </c>
      <c r="E431" s="224">
        <v>0</v>
      </c>
      <c r="F431" s="224"/>
      <c r="G431" s="178" t="s">
        <v>41</v>
      </c>
      <c r="H431" s="211">
        <v>1</v>
      </c>
      <c r="I431" s="179">
        <v>101.49</v>
      </c>
      <c r="J431" s="179">
        <v>101.49</v>
      </c>
    </row>
    <row r="432" spans="1:10" ht="24" customHeight="1" x14ac:dyDescent="0.2">
      <c r="A432" s="177" t="s">
        <v>2613</v>
      </c>
      <c r="B432" s="176" t="s">
        <v>2709</v>
      </c>
      <c r="C432" s="177" t="s">
        <v>65</v>
      </c>
      <c r="D432" s="177" t="s">
        <v>2710</v>
      </c>
      <c r="E432" s="224">
        <v>0</v>
      </c>
      <c r="F432" s="224"/>
      <c r="G432" s="178" t="s">
        <v>48</v>
      </c>
      <c r="H432" s="211">
        <v>0.02</v>
      </c>
      <c r="I432" s="179">
        <v>104.52</v>
      </c>
      <c r="J432" s="179">
        <v>2.09</v>
      </c>
    </row>
    <row r="433" spans="1:10" x14ac:dyDescent="0.2">
      <c r="A433" s="189"/>
      <c r="B433" s="189"/>
      <c r="C433" s="189"/>
      <c r="D433" s="189"/>
      <c r="E433" s="189" t="s">
        <v>2606</v>
      </c>
      <c r="F433" s="208">
        <v>37.26</v>
      </c>
      <c r="G433" s="189" t="s">
        <v>2607</v>
      </c>
      <c r="H433" s="208">
        <v>0</v>
      </c>
      <c r="I433" s="189" t="s">
        <v>2608</v>
      </c>
      <c r="J433" s="208">
        <v>37.26</v>
      </c>
    </row>
    <row r="434" spans="1:10" x14ac:dyDescent="0.2">
      <c r="A434" s="189"/>
      <c r="B434" s="189"/>
      <c r="C434" s="189"/>
      <c r="D434" s="189"/>
      <c r="E434" s="189" t="s">
        <v>2609</v>
      </c>
      <c r="F434" s="208">
        <v>39.81</v>
      </c>
      <c r="G434" s="189"/>
      <c r="H434" s="226" t="s">
        <v>2610</v>
      </c>
      <c r="I434" s="226"/>
      <c r="J434" s="208">
        <v>177.96</v>
      </c>
    </row>
    <row r="435" spans="1:10" ht="50.1" customHeight="1" thickBot="1" x14ac:dyDescent="0.25">
      <c r="A435" s="190"/>
      <c r="B435" s="190"/>
      <c r="C435" s="190"/>
      <c r="D435" s="190"/>
      <c r="E435" s="190"/>
      <c r="F435" s="190"/>
      <c r="G435" s="190" t="s">
        <v>2611</v>
      </c>
      <c r="H435" s="209" t="s">
        <v>2711</v>
      </c>
      <c r="I435" s="190" t="s">
        <v>2612</v>
      </c>
      <c r="J435" s="192">
        <v>9787.7999999999993</v>
      </c>
    </row>
    <row r="436" spans="1:10" ht="0.95" customHeight="1" thickTop="1" x14ac:dyDescent="0.2">
      <c r="A436" s="210"/>
      <c r="B436" s="210"/>
      <c r="C436" s="210"/>
      <c r="D436" s="210"/>
      <c r="E436" s="210"/>
      <c r="F436" s="210"/>
      <c r="G436" s="210"/>
      <c r="H436" s="210"/>
      <c r="I436" s="210"/>
      <c r="J436" s="210"/>
    </row>
    <row r="437" spans="1:10" ht="24" customHeight="1" x14ac:dyDescent="0.2">
      <c r="A437" s="194" t="s">
        <v>156</v>
      </c>
      <c r="B437" s="194"/>
      <c r="C437" s="194"/>
      <c r="D437" s="194" t="s">
        <v>157</v>
      </c>
      <c r="E437" s="194"/>
      <c r="F437" s="229"/>
      <c r="G437" s="229"/>
      <c r="H437" s="195"/>
      <c r="I437" s="194"/>
      <c r="J437" s="202">
        <v>35446.82</v>
      </c>
    </row>
    <row r="438" spans="1:10" ht="24" customHeight="1" x14ac:dyDescent="0.2">
      <c r="A438" s="194" t="s">
        <v>158</v>
      </c>
      <c r="B438" s="194"/>
      <c r="C438" s="194"/>
      <c r="D438" s="194" t="s">
        <v>159</v>
      </c>
      <c r="E438" s="194"/>
      <c r="F438" s="229"/>
      <c r="G438" s="229"/>
      <c r="H438" s="195"/>
      <c r="I438" s="194"/>
      <c r="J438" s="202">
        <v>9598.7900000000009</v>
      </c>
    </row>
    <row r="439" spans="1:10" ht="18" customHeight="1" x14ac:dyDescent="0.2">
      <c r="A439" s="174" t="s">
        <v>160</v>
      </c>
      <c r="B439" s="173" t="s">
        <v>10</v>
      </c>
      <c r="C439" s="174" t="s">
        <v>11</v>
      </c>
      <c r="D439" s="174" t="s">
        <v>12</v>
      </c>
      <c r="E439" s="227" t="s">
        <v>458</v>
      </c>
      <c r="F439" s="227"/>
      <c r="G439" s="175" t="s">
        <v>13</v>
      </c>
      <c r="H439" s="173" t="s">
        <v>14</v>
      </c>
      <c r="I439" s="173" t="s">
        <v>15</v>
      </c>
      <c r="J439" s="173" t="s">
        <v>17</v>
      </c>
    </row>
    <row r="440" spans="1:10" ht="24" customHeight="1" x14ac:dyDescent="0.2">
      <c r="A440" s="199" t="s">
        <v>2604</v>
      </c>
      <c r="B440" s="201" t="s">
        <v>161</v>
      </c>
      <c r="C440" s="199" t="s">
        <v>65</v>
      </c>
      <c r="D440" s="199" t="s">
        <v>162</v>
      </c>
      <c r="E440" s="228">
        <v>0</v>
      </c>
      <c r="F440" s="228"/>
      <c r="G440" s="200" t="s">
        <v>163</v>
      </c>
      <c r="H440" s="205">
        <v>1</v>
      </c>
      <c r="I440" s="206">
        <v>131.88999999999999</v>
      </c>
      <c r="J440" s="206">
        <v>131.88999999999999</v>
      </c>
    </row>
    <row r="441" spans="1:10" ht="26.1" customHeight="1" x14ac:dyDescent="0.2">
      <c r="A441" s="177" t="s">
        <v>2613</v>
      </c>
      <c r="B441" s="176" t="s">
        <v>2712</v>
      </c>
      <c r="C441" s="177" t="s">
        <v>65</v>
      </c>
      <c r="D441" s="177" t="s">
        <v>2713</v>
      </c>
      <c r="E441" s="224">
        <v>0</v>
      </c>
      <c r="F441" s="224"/>
      <c r="G441" s="178" t="s">
        <v>534</v>
      </c>
      <c r="H441" s="211">
        <v>2</v>
      </c>
      <c r="I441" s="179">
        <v>31.4</v>
      </c>
      <c r="J441" s="179">
        <v>62.8</v>
      </c>
    </row>
    <row r="442" spans="1:10" ht="26.1" customHeight="1" x14ac:dyDescent="0.2">
      <c r="A442" s="177" t="s">
        <v>2613</v>
      </c>
      <c r="B442" s="176" t="s">
        <v>2714</v>
      </c>
      <c r="C442" s="177" t="s">
        <v>65</v>
      </c>
      <c r="D442" s="177" t="s">
        <v>2715</v>
      </c>
      <c r="E442" s="224">
        <v>0</v>
      </c>
      <c r="F442" s="224"/>
      <c r="G442" s="178" t="s">
        <v>534</v>
      </c>
      <c r="H442" s="211">
        <v>0</v>
      </c>
      <c r="I442" s="179">
        <v>25.52</v>
      </c>
      <c r="J442" s="179">
        <v>0</v>
      </c>
    </row>
    <row r="443" spans="1:10" ht="24" customHeight="1" x14ac:dyDescent="0.2">
      <c r="A443" s="181" t="s">
        <v>2605</v>
      </c>
      <c r="B443" s="180" t="s">
        <v>1723</v>
      </c>
      <c r="C443" s="181" t="s">
        <v>65</v>
      </c>
      <c r="D443" s="181" t="s">
        <v>1724</v>
      </c>
      <c r="E443" s="225" t="s">
        <v>469</v>
      </c>
      <c r="F443" s="225"/>
      <c r="G443" s="182" t="s">
        <v>231</v>
      </c>
      <c r="H443" s="207">
        <v>2</v>
      </c>
      <c r="I443" s="183">
        <v>1.33</v>
      </c>
      <c r="J443" s="183">
        <v>2.66</v>
      </c>
    </row>
    <row r="444" spans="1:10" ht="24" customHeight="1" x14ac:dyDescent="0.2">
      <c r="A444" s="181" t="s">
        <v>2605</v>
      </c>
      <c r="B444" s="180" t="s">
        <v>1757</v>
      </c>
      <c r="C444" s="181" t="s">
        <v>65</v>
      </c>
      <c r="D444" s="181" t="s">
        <v>1758</v>
      </c>
      <c r="E444" s="225" t="s">
        <v>469</v>
      </c>
      <c r="F444" s="225"/>
      <c r="G444" s="182" t="s">
        <v>887</v>
      </c>
      <c r="H444" s="207">
        <v>3</v>
      </c>
      <c r="I444" s="183">
        <v>1</v>
      </c>
      <c r="J444" s="183">
        <v>3</v>
      </c>
    </row>
    <row r="445" spans="1:10" ht="24" customHeight="1" x14ac:dyDescent="0.2">
      <c r="A445" s="181" t="s">
        <v>2605</v>
      </c>
      <c r="B445" s="180" t="s">
        <v>1674</v>
      </c>
      <c r="C445" s="181" t="s">
        <v>65</v>
      </c>
      <c r="D445" s="181" t="s">
        <v>1675</v>
      </c>
      <c r="E445" s="225" t="s">
        <v>469</v>
      </c>
      <c r="F445" s="225"/>
      <c r="G445" s="182" t="s">
        <v>231</v>
      </c>
      <c r="H445" s="207">
        <v>0.75</v>
      </c>
      <c r="I445" s="183">
        <v>5.28</v>
      </c>
      <c r="J445" s="183">
        <v>3.96</v>
      </c>
    </row>
    <row r="446" spans="1:10" ht="24" customHeight="1" x14ac:dyDescent="0.2">
      <c r="A446" s="181" t="s">
        <v>2605</v>
      </c>
      <c r="B446" s="180" t="s">
        <v>1896</v>
      </c>
      <c r="C446" s="181" t="s">
        <v>65</v>
      </c>
      <c r="D446" s="181" t="s">
        <v>1897</v>
      </c>
      <c r="E446" s="225" t="s">
        <v>469</v>
      </c>
      <c r="F446" s="225"/>
      <c r="G446" s="182" t="s">
        <v>231</v>
      </c>
      <c r="H446" s="207">
        <v>0.75</v>
      </c>
      <c r="I446" s="183">
        <v>1.67</v>
      </c>
      <c r="J446" s="183">
        <v>1.25</v>
      </c>
    </row>
    <row r="447" spans="1:10" ht="24" customHeight="1" x14ac:dyDescent="0.2">
      <c r="A447" s="181" t="s">
        <v>2605</v>
      </c>
      <c r="B447" s="180" t="s">
        <v>885</v>
      </c>
      <c r="C447" s="181" t="s">
        <v>65</v>
      </c>
      <c r="D447" s="181" t="s">
        <v>886</v>
      </c>
      <c r="E447" s="225" t="s">
        <v>469</v>
      </c>
      <c r="F447" s="225"/>
      <c r="G447" s="182" t="s">
        <v>887</v>
      </c>
      <c r="H447" s="207">
        <v>9</v>
      </c>
      <c r="I447" s="183">
        <v>6</v>
      </c>
      <c r="J447" s="183">
        <v>54</v>
      </c>
    </row>
    <row r="448" spans="1:10" ht="26.1" customHeight="1" x14ac:dyDescent="0.2">
      <c r="A448" s="181" t="s">
        <v>2605</v>
      </c>
      <c r="B448" s="180" t="s">
        <v>1808</v>
      </c>
      <c r="C448" s="181" t="s">
        <v>65</v>
      </c>
      <c r="D448" s="181" t="s">
        <v>1809</v>
      </c>
      <c r="E448" s="225" t="s">
        <v>469</v>
      </c>
      <c r="F448" s="225"/>
      <c r="G448" s="182" t="s">
        <v>231</v>
      </c>
      <c r="H448" s="207">
        <v>1</v>
      </c>
      <c r="I448" s="183">
        <v>2</v>
      </c>
      <c r="J448" s="183">
        <v>2</v>
      </c>
    </row>
    <row r="449" spans="1:10" ht="24" customHeight="1" x14ac:dyDescent="0.2">
      <c r="A449" s="181" t="s">
        <v>2605</v>
      </c>
      <c r="B449" s="180" t="s">
        <v>1783</v>
      </c>
      <c r="C449" s="181" t="s">
        <v>65</v>
      </c>
      <c r="D449" s="181" t="s">
        <v>1784</v>
      </c>
      <c r="E449" s="225" t="s">
        <v>469</v>
      </c>
      <c r="F449" s="225"/>
      <c r="G449" s="182" t="s">
        <v>231</v>
      </c>
      <c r="H449" s="207">
        <v>1</v>
      </c>
      <c r="I449" s="183">
        <v>2.2200000000000002</v>
      </c>
      <c r="J449" s="183">
        <v>2.2200000000000002</v>
      </c>
    </row>
    <row r="450" spans="1:10" x14ac:dyDescent="0.2">
      <c r="A450" s="189"/>
      <c r="B450" s="189"/>
      <c r="C450" s="189"/>
      <c r="D450" s="189"/>
      <c r="E450" s="189" t="s">
        <v>2606</v>
      </c>
      <c r="F450" s="208">
        <v>44.42</v>
      </c>
      <c r="G450" s="189" t="s">
        <v>2607</v>
      </c>
      <c r="H450" s="208">
        <v>0</v>
      </c>
      <c r="I450" s="189" t="s">
        <v>2608</v>
      </c>
      <c r="J450" s="208">
        <v>44.42</v>
      </c>
    </row>
    <row r="451" spans="1:10" x14ac:dyDescent="0.2">
      <c r="A451" s="189"/>
      <c r="B451" s="189"/>
      <c r="C451" s="189"/>
      <c r="D451" s="189"/>
      <c r="E451" s="189" t="s">
        <v>2609</v>
      </c>
      <c r="F451" s="208">
        <v>38.01</v>
      </c>
      <c r="G451" s="189"/>
      <c r="H451" s="226" t="s">
        <v>2610</v>
      </c>
      <c r="I451" s="226"/>
      <c r="J451" s="208">
        <v>169.9</v>
      </c>
    </row>
    <row r="452" spans="1:10" ht="50.1" customHeight="1" thickBot="1" x14ac:dyDescent="0.25">
      <c r="A452" s="190"/>
      <c r="B452" s="190"/>
      <c r="C452" s="190"/>
      <c r="D452" s="190"/>
      <c r="E452" s="190"/>
      <c r="F452" s="190"/>
      <c r="G452" s="190" t="s">
        <v>2611</v>
      </c>
      <c r="H452" s="209" t="s">
        <v>2164</v>
      </c>
      <c r="I452" s="190" t="s">
        <v>2612</v>
      </c>
      <c r="J452" s="192">
        <v>679.6</v>
      </c>
    </row>
    <row r="453" spans="1:10" ht="0.95" customHeight="1" thickTop="1" x14ac:dyDescent="0.2">
      <c r="A453" s="210"/>
      <c r="B453" s="210"/>
      <c r="C453" s="210"/>
      <c r="D453" s="210"/>
      <c r="E453" s="210"/>
      <c r="F453" s="210"/>
      <c r="G453" s="210"/>
      <c r="H453" s="210"/>
      <c r="I453" s="210"/>
      <c r="J453" s="210"/>
    </row>
    <row r="454" spans="1:10" ht="18" customHeight="1" x14ac:dyDescent="0.2">
      <c r="A454" s="174" t="s">
        <v>164</v>
      </c>
      <c r="B454" s="173" t="s">
        <v>10</v>
      </c>
      <c r="C454" s="174" t="s">
        <v>11</v>
      </c>
      <c r="D454" s="174" t="s">
        <v>12</v>
      </c>
      <c r="E454" s="227" t="s">
        <v>458</v>
      </c>
      <c r="F454" s="227"/>
      <c r="G454" s="175" t="s">
        <v>13</v>
      </c>
      <c r="H454" s="173" t="s">
        <v>14</v>
      </c>
      <c r="I454" s="173" t="s">
        <v>15</v>
      </c>
      <c r="J454" s="173" t="s">
        <v>17</v>
      </c>
    </row>
    <row r="455" spans="1:10" ht="26.1" customHeight="1" x14ac:dyDescent="0.2">
      <c r="A455" s="199" t="s">
        <v>2604</v>
      </c>
      <c r="B455" s="201" t="s">
        <v>165</v>
      </c>
      <c r="C455" s="199" t="s">
        <v>65</v>
      </c>
      <c r="D455" s="199" t="s">
        <v>166</v>
      </c>
      <c r="E455" s="228">
        <v>0</v>
      </c>
      <c r="F455" s="228"/>
      <c r="G455" s="200" t="s">
        <v>163</v>
      </c>
      <c r="H455" s="205">
        <v>1</v>
      </c>
      <c r="I455" s="206">
        <v>315.92</v>
      </c>
      <c r="J455" s="206">
        <v>315.92</v>
      </c>
    </row>
    <row r="456" spans="1:10" ht="26.1" customHeight="1" x14ac:dyDescent="0.2">
      <c r="A456" s="177" t="s">
        <v>2613</v>
      </c>
      <c r="B456" s="176" t="s">
        <v>2714</v>
      </c>
      <c r="C456" s="177" t="s">
        <v>65</v>
      </c>
      <c r="D456" s="177" t="s">
        <v>2715</v>
      </c>
      <c r="E456" s="224">
        <v>0</v>
      </c>
      <c r="F456" s="224"/>
      <c r="G456" s="178" t="s">
        <v>534</v>
      </c>
      <c r="H456" s="211">
        <v>4</v>
      </c>
      <c r="I456" s="179">
        <v>25.52</v>
      </c>
      <c r="J456" s="179">
        <v>102.08</v>
      </c>
    </row>
    <row r="457" spans="1:10" ht="26.1" customHeight="1" x14ac:dyDescent="0.2">
      <c r="A457" s="177" t="s">
        <v>2613</v>
      </c>
      <c r="B457" s="176" t="s">
        <v>2712</v>
      </c>
      <c r="C457" s="177" t="s">
        <v>65</v>
      </c>
      <c r="D457" s="177" t="s">
        <v>2713</v>
      </c>
      <c r="E457" s="224">
        <v>0</v>
      </c>
      <c r="F457" s="224"/>
      <c r="G457" s="178" t="s">
        <v>534</v>
      </c>
      <c r="H457" s="211">
        <v>4</v>
      </c>
      <c r="I457" s="179">
        <v>31.4</v>
      </c>
      <c r="J457" s="179">
        <v>125.6</v>
      </c>
    </row>
    <row r="458" spans="1:10" ht="24" customHeight="1" x14ac:dyDescent="0.2">
      <c r="A458" s="181" t="s">
        <v>2605</v>
      </c>
      <c r="B458" s="180" t="s">
        <v>1793</v>
      </c>
      <c r="C458" s="181" t="s">
        <v>65</v>
      </c>
      <c r="D458" s="181" t="s">
        <v>1794</v>
      </c>
      <c r="E458" s="225" t="s">
        <v>469</v>
      </c>
      <c r="F458" s="225"/>
      <c r="G458" s="182" t="s">
        <v>231</v>
      </c>
      <c r="H458" s="207">
        <v>0.5</v>
      </c>
      <c r="I458" s="183">
        <v>6.56</v>
      </c>
      <c r="J458" s="183">
        <v>3.28</v>
      </c>
    </row>
    <row r="459" spans="1:10" ht="24" customHeight="1" x14ac:dyDescent="0.2">
      <c r="A459" s="181" t="s">
        <v>2605</v>
      </c>
      <c r="B459" s="180" t="s">
        <v>1871</v>
      </c>
      <c r="C459" s="181" t="s">
        <v>65</v>
      </c>
      <c r="D459" s="181" t="s">
        <v>1872</v>
      </c>
      <c r="E459" s="225" t="s">
        <v>469</v>
      </c>
      <c r="F459" s="225"/>
      <c r="G459" s="182" t="s">
        <v>231</v>
      </c>
      <c r="H459" s="207">
        <v>0.25</v>
      </c>
      <c r="I459" s="183">
        <v>8.9</v>
      </c>
      <c r="J459" s="183">
        <v>2.2200000000000002</v>
      </c>
    </row>
    <row r="460" spans="1:10" ht="24" customHeight="1" x14ac:dyDescent="0.2">
      <c r="A460" s="181" t="s">
        <v>2605</v>
      </c>
      <c r="B460" s="180" t="s">
        <v>1767</v>
      </c>
      <c r="C460" s="181" t="s">
        <v>65</v>
      </c>
      <c r="D460" s="181" t="s">
        <v>1768</v>
      </c>
      <c r="E460" s="225" t="s">
        <v>469</v>
      </c>
      <c r="F460" s="225"/>
      <c r="G460" s="182" t="s">
        <v>231</v>
      </c>
      <c r="H460" s="207">
        <v>0.25</v>
      </c>
      <c r="I460" s="183">
        <v>17.18</v>
      </c>
      <c r="J460" s="183">
        <v>4.29</v>
      </c>
    </row>
    <row r="461" spans="1:10" ht="24" customHeight="1" x14ac:dyDescent="0.2">
      <c r="A461" s="181" t="s">
        <v>2605</v>
      </c>
      <c r="B461" s="180" t="s">
        <v>1833</v>
      </c>
      <c r="C461" s="181" t="s">
        <v>65</v>
      </c>
      <c r="D461" s="181" t="s">
        <v>1834</v>
      </c>
      <c r="E461" s="225" t="s">
        <v>469</v>
      </c>
      <c r="F461" s="225"/>
      <c r="G461" s="182" t="s">
        <v>231</v>
      </c>
      <c r="H461" s="207">
        <v>0.25</v>
      </c>
      <c r="I461" s="183">
        <v>11.36</v>
      </c>
      <c r="J461" s="183">
        <v>2.84</v>
      </c>
    </row>
    <row r="462" spans="1:10" ht="24" customHeight="1" x14ac:dyDescent="0.2">
      <c r="A462" s="181" t="s">
        <v>2605</v>
      </c>
      <c r="B462" s="180" t="s">
        <v>1657</v>
      </c>
      <c r="C462" s="181" t="s">
        <v>65</v>
      </c>
      <c r="D462" s="181" t="s">
        <v>1658</v>
      </c>
      <c r="E462" s="225" t="s">
        <v>469</v>
      </c>
      <c r="F462" s="225"/>
      <c r="G462" s="182" t="s">
        <v>231</v>
      </c>
      <c r="H462" s="207">
        <v>0.25</v>
      </c>
      <c r="I462" s="183">
        <v>26.7</v>
      </c>
      <c r="J462" s="183">
        <v>6.67</v>
      </c>
    </row>
    <row r="463" spans="1:10" ht="24" customHeight="1" x14ac:dyDescent="0.2">
      <c r="A463" s="181" t="s">
        <v>2605</v>
      </c>
      <c r="B463" s="180" t="s">
        <v>1381</v>
      </c>
      <c r="C463" s="181" t="s">
        <v>65</v>
      </c>
      <c r="D463" s="181" t="s">
        <v>1382</v>
      </c>
      <c r="E463" s="225" t="s">
        <v>469</v>
      </c>
      <c r="F463" s="225"/>
      <c r="G463" s="182" t="s">
        <v>231</v>
      </c>
      <c r="H463" s="207">
        <v>0.5</v>
      </c>
      <c r="I463" s="183">
        <v>39.11</v>
      </c>
      <c r="J463" s="183">
        <v>19.55</v>
      </c>
    </row>
    <row r="464" spans="1:10" ht="24" customHeight="1" x14ac:dyDescent="0.2">
      <c r="A464" s="181" t="s">
        <v>2605</v>
      </c>
      <c r="B464" s="180" t="s">
        <v>1412</v>
      </c>
      <c r="C464" s="181" t="s">
        <v>65</v>
      </c>
      <c r="D464" s="181" t="s">
        <v>1413</v>
      </c>
      <c r="E464" s="225" t="s">
        <v>469</v>
      </c>
      <c r="F464" s="225"/>
      <c r="G464" s="182" t="s">
        <v>887</v>
      </c>
      <c r="H464" s="207">
        <v>1.5</v>
      </c>
      <c r="I464" s="183">
        <v>11.94</v>
      </c>
      <c r="J464" s="183">
        <v>17.91</v>
      </c>
    </row>
    <row r="465" spans="1:10" ht="24" customHeight="1" x14ac:dyDescent="0.2">
      <c r="A465" s="181" t="s">
        <v>2605</v>
      </c>
      <c r="B465" s="180" t="s">
        <v>1257</v>
      </c>
      <c r="C465" s="181" t="s">
        <v>65</v>
      </c>
      <c r="D465" s="181" t="s">
        <v>1258</v>
      </c>
      <c r="E465" s="225" t="s">
        <v>469</v>
      </c>
      <c r="F465" s="225"/>
      <c r="G465" s="182" t="s">
        <v>887</v>
      </c>
      <c r="H465" s="207">
        <v>4</v>
      </c>
      <c r="I465" s="183">
        <v>7.87</v>
      </c>
      <c r="J465" s="183">
        <v>31.48</v>
      </c>
    </row>
    <row r="466" spans="1:10" x14ac:dyDescent="0.2">
      <c r="A466" s="189"/>
      <c r="B466" s="189"/>
      <c r="C466" s="189"/>
      <c r="D466" s="189"/>
      <c r="E466" s="189" t="s">
        <v>2606</v>
      </c>
      <c r="F466" s="208">
        <v>154.16</v>
      </c>
      <c r="G466" s="189" t="s">
        <v>2607</v>
      </c>
      <c r="H466" s="208">
        <v>0</v>
      </c>
      <c r="I466" s="189" t="s">
        <v>2608</v>
      </c>
      <c r="J466" s="208">
        <v>154.16</v>
      </c>
    </row>
    <row r="467" spans="1:10" x14ac:dyDescent="0.2">
      <c r="A467" s="189"/>
      <c r="B467" s="189"/>
      <c r="C467" s="189"/>
      <c r="D467" s="189"/>
      <c r="E467" s="189" t="s">
        <v>2609</v>
      </c>
      <c r="F467" s="208">
        <v>91.04</v>
      </c>
      <c r="G467" s="189"/>
      <c r="H467" s="226" t="s">
        <v>2610</v>
      </c>
      <c r="I467" s="226"/>
      <c r="J467" s="208">
        <v>406.96</v>
      </c>
    </row>
    <row r="468" spans="1:10" ht="50.1" customHeight="1" thickBot="1" x14ac:dyDescent="0.25">
      <c r="A468" s="190"/>
      <c r="B468" s="190"/>
      <c r="C468" s="190"/>
      <c r="D468" s="190"/>
      <c r="E468" s="190"/>
      <c r="F468" s="190"/>
      <c r="G468" s="190" t="s">
        <v>2611</v>
      </c>
      <c r="H468" s="209" t="s">
        <v>2164</v>
      </c>
      <c r="I468" s="190" t="s">
        <v>2612</v>
      </c>
      <c r="J468" s="192">
        <v>1627.84</v>
      </c>
    </row>
    <row r="469" spans="1:10" ht="0.95" customHeight="1" thickTop="1" x14ac:dyDescent="0.2">
      <c r="A469" s="210"/>
      <c r="B469" s="210"/>
      <c r="C469" s="210"/>
      <c r="D469" s="210"/>
      <c r="E469" s="210"/>
      <c r="F469" s="210"/>
      <c r="G469" s="210"/>
      <c r="H469" s="210"/>
      <c r="I469" s="210"/>
      <c r="J469" s="210"/>
    </row>
    <row r="470" spans="1:10" ht="18" customHeight="1" x14ac:dyDescent="0.2">
      <c r="A470" s="174" t="s">
        <v>167</v>
      </c>
      <c r="B470" s="173" t="s">
        <v>10</v>
      </c>
      <c r="C470" s="174" t="s">
        <v>11</v>
      </c>
      <c r="D470" s="174" t="s">
        <v>12</v>
      </c>
      <c r="E470" s="227" t="s">
        <v>458</v>
      </c>
      <c r="F470" s="227"/>
      <c r="G470" s="175" t="s">
        <v>13</v>
      </c>
      <c r="H470" s="173" t="s">
        <v>14</v>
      </c>
      <c r="I470" s="173" t="s">
        <v>15</v>
      </c>
      <c r="J470" s="173" t="s">
        <v>17</v>
      </c>
    </row>
    <row r="471" spans="1:10" ht="65.099999999999994" customHeight="1" x14ac:dyDescent="0.2">
      <c r="A471" s="199" t="s">
        <v>2604</v>
      </c>
      <c r="B471" s="201" t="s">
        <v>168</v>
      </c>
      <c r="C471" s="199" t="s">
        <v>30</v>
      </c>
      <c r="D471" s="199" t="s">
        <v>169</v>
      </c>
      <c r="E471" s="228" t="s">
        <v>2417</v>
      </c>
      <c r="F471" s="228"/>
      <c r="G471" s="200" t="s">
        <v>27</v>
      </c>
      <c r="H471" s="205">
        <v>1</v>
      </c>
      <c r="I471" s="206">
        <v>893.76</v>
      </c>
      <c r="J471" s="206">
        <v>893.76</v>
      </c>
    </row>
    <row r="472" spans="1:10" ht="39" customHeight="1" x14ac:dyDescent="0.2">
      <c r="A472" s="177" t="s">
        <v>2613</v>
      </c>
      <c r="B472" s="176" t="s">
        <v>2716</v>
      </c>
      <c r="C472" s="177" t="s">
        <v>30</v>
      </c>
      <c r="D472" s="177" t="s">
        <v>2717</v>
      </c>
      <c r="E472" s="224" t="s">
        <v>2622</v>
      </c>
      <c r="F472" s="224"/>
      <c r="G472" s="178" t="s">
        <v>48</v>
      </c>
      <c r="H472" s="211">
        <v>7.8200000000000006E-2</v>
      </c>
      <c r="I472" s="179">
        <v>704.71</v>
      </c>
      <c r="J472" s="179">
        <v>55.1</v>
      </c>
    </row>
    <row r="473" spans="1:10" ht="65.099999999999994" customHeight="1" x14ac:dyDescent="0.2">
      <c r="A473" s="177" t="s">
        <v>2613</v>
      </c>
      <c r="B473" s="176" t="s">
        <v>2718</v>
      </c>
      <c r="C473" s="177" t="s">
        <v>30</v>
      </c>
      <c r="D473" s="177" t="s">
        <v>2719</v>
      </c>
      <c r="E473" s="224" t="s">
        <v>2630</v>
      </c>
      <c r="F473" s="224"/>
      <c r="G473" s="178" t="s">
        <v>2631</v>
      </c>
      <c r="H473" s="211">
        <v>1.6199999999999999E-2</v>
      </c>
      <c r="I473" s="179">
        <v>63.55</v>
      </c>
      <c r="J473" s="179">
        <v>1.02</v>
      </c>
    </row>
    <row r="474" spans="1:10" ht="24" customHeight="1" x14ac:dyDescent="0.2">
      <c r="A474" s="177" t="s">
        <v>2613</v>
      </c>
      <c r="B474" s="176" t="s">
        <v>2625</v>
      </c>
      <c r="C474" s="177" t="s">
        <v>30</v>
      </c>
      <c r="D474" s="177" t="s">
        <v>2626</v>
      </c>
      <c r="E474" s="224" t="s">
        <v>2205</v>
      </c>
      <c r="F474" s="224"/>
      <c r="G474" s="178" t="s">
        <v>32</v>
      </c>
      <c r="H474" s="211">
        <v>6.1353</v>
      </c>
      <c r="I474" s="179">
        <v>23.48</v>
      </c>
      <c r="J474" s="179">
        <v>144.05000000000001</v>
      </c>
    </row>
    <row r="475" spans="1:10" ht="39" customHeight="1" x14ac:dyDescent="0.2">
      <c r="A475" s="177" t="s">
        <v>2613</v>
      </c>
      <c r="B475" s="176" t="s">
        <v>2720</v>
      </c>
      <c r="C475" s="177" t="s">
        <v>30</v>
      </c>
      <c r="D475" s="177" t="s">
        <v>2721</v>
      </c>
      <c r="E475" s="224" t="s">
        <v>2722</v>
      </c>
      <c r="F475" s="224"/>
      <c r="G475" s="178" t="s">
        <v>48</v>
      </c>
      <c r="H475" s="211">
        <v>4.7999999999999996E-3</v>
      </c>
      <c r="I475" s="179">
        <v>3738.72</v>
      </c>
      <c r="J475" s="179">
        <v>17.940000000000001</v>
      </c>
    </row>
    <row r="476" spans="1:10" ht="65.099999999999994" customHeight="1" x14ac:dyDescent="0.2">
      <c r="A476" s="177" t="s">
        <v>2613</v>
      </c>
      <c r="B476" s="176" t="s">
        <v>2723</v>
      </c>
      <c r="C476" s="177" t="s">
        <v>30</v>
      </c>
      <c r="D476" s="177" t="s">
        <v>2724</v>
      </c>
      <c r="E476" s="224" t="s">
        <v>2630</v>
      </c>
      <c r="F476" s="224"/>
      <c r="G476" s="178" t="s">
        <v>2636</v>
      </c>
      <c r="H476" s="211">
        <v>7.9000000000000008E-3</v>
      </c>
      <c r="I476" s="179">
        <v>151.57</v>
      </c>
      <c r="J476" s="179">
        <v>1.19</v>
      </c>
    </row>
    <row r="477" spans="1:10" ht="39" customHeight="1" x14ac:dyDescent="0.2">
      <c r="A477" s="177" t="s">
        <v>2613</v>
      </c>
      <c r="B477" s="176" t="s">
        <v>2725</v>
      </c>
      <c r="C477" s="177" t="s">
        <v>30</v>
      </c>
      <c r="D477" s="177" t="s">
        <v>2726</v>
      </c>
      <c r="E477" s="224" t="s">
        <v>2645</v>
      </c>
      <c r="F477" s="224"/>
      <c r="G477" s="178" t="s">
        <v>48</v>
      </c>
      <c r="H477" s="211">
        <v>0.15609999999999999</v>
      </c>
      <c r="I477" s="179">
        <v>953.34</v>
      </c>
      <c r="J477" s="179">
        <v>148.81</v>
      </c>
    </row>
    <row r="478" spans="1:10" ht="39" customHeight="1" x14ac:dyDescent="0.2">
      <c r="A478" s="177" t="s">
        <v>2613</v>
      </c>
      <c r="B478" s="176" t="s">
        <v>2727</v>
      </c>
      <c r="C478" s="177" t="s">
        <v>30</v>
      </c>
      <c r="D478" s="177" t="s">
        <v>2728</v>
      </c>
      <c r="E478" s="224" t="s">
        <v>2645</v>
      </c>
      <c r="F478" s="224"/>
      <c r="G478" s="178" t="s">
        <v>48</v>
      </c>
      <c r="H478" s="211">
        <v>3.2800000000000003E-2</v>
      </c>
      <c r="I478" s="179">
        <v>642.41999999999996</v>
      </c>
      <c r="J478" s="179">
        <v>21.07</v>
      </c>
    </row>
    <row r="479" spans="1:10" ht="24" customHeight="1" x14ac:dyDescent="0.2">
      <c r="A479" s="177" t="s">
        <v>2613</v>
      </c>
      <c r="B479" s="176" t="s">
        <v>2646</v>
      </c>
      <c r="C479" s="177" t="s">
        <v>30</v>
      </c>
      <c r="D479" s="177" t="s">
        <v>2647</v>
      </c>
      <c r="E479" s="224" t="s">
        <v>2205</v>
      </c>
      <c r="F479" s="224"/>
      <c r="G479" s="178" t="s">
        <v>32</v>
      </c>
      <c r="H479" s="211">
        <v>7.8086000000000002</v>
      </c>
      <c r="I479" s="179">
        <v>28.51</v>
      </c>
      <c r="J479" s="179">
        <v>222.62</v>
      </c>
    </row>
    <row r="480" spans="1:10" ht="39" customHeight="1" x14ac:dyDescent="0.2">
      <c r="A480" s="177" t="s">
        <v>2613</v>
      </c>
      <c r="B480" s="176" t="s">
        <v>2729</v>
      </c>
      <c r="C480" s="177" t="s">
        <v>30</v>
      </c>
      <c r="D480" s="177" t="s">
        <v>2730</v>
      </c>
      <c r="E480" s="224" t="s">
        <v>2722</v>
      </c>
      <c r="F480" s="224"/>
      <c r="G480" s="178" t="s">
        <v>48</v>
      </c>
      <c r="H480" s="211">
        <v>3.5999999999999997E-2</v>
      </c>
      <c r="I480" s="179">
        <v>3327.63</v>
      </c>
      <c r="J480" s="179">
        <v>119.79</v>
      </c>
    </row>
    <row r="481" spans="1:10" ht="39" customHeight="1" x14ac:dyDescent="0.2">
      <c r="A481" s="177" t="s">
        <v>2613</v>
      </c>
      <c r="B481" s="176" t="s">
        <v>2731</v>
      </c>
      <c r="C481" s="177" t="s">
        <v>30</v>
      </c>
      <c r="D481" s="177" t="s">
        <v>2732</v>
      </c>
      <c r="E481" s="224" t="s">
        <v>2733</v>
      </c>
      <c r="F481" s="224"/>
      <c r="G481" s="178" t="s">
        <v>41</v>
      </c>
      <c r="H481" s="211">
        <v>1.05</v>
      </c>
      <c r="I481" s="179">
        <v>3.31</v>
      </c>
      <c r="J481" s="179">
        <v>3.47</v>
      </c>
    </row>
    <row r="482" spans="1:10" ht="39" customHeight="1" x14ac:dyDescent="0.2">
      <c r="A482" s="181" t="s">
        <v>2605</v>
      </c>
      <c r="B482" s="180" t="s">
        <v>1138</v>
      </c>
      <c r="C482" s="181" t="s">
        <v>30</v>
      </c>
      <c r="D482" s="181" t="s">
        <v>1139</v>
      </c>
      <c r="E482" s="225" t="s">
        <v>469</v>
      </c>
      <c r="F482" s="225"/>
      <c r="G482" s="182" t="s">
        <v>86</v>
      </c>
      <c r="H482" s="207">
        <v>0.44159999999999999</v>
      </c>
      <c r="I482" s="183">
        <v>18.71</v>
      </c>
      <c r="J482" s="183">
        <v>8.26</v>
      </c>
    </row>
    <row r="483" spans="1:10" ht="26.1" customHeight="1" x14ac:dyDescent="0.2">
      <c r="A483" s="181" t="s">
        <v>2605</v>
      </c>
      <c r="B483" s="180" t="s">
        <v>2048</v>
      </c>
      <c r="C483" s="181" t="s">
        <v>30</v>
      </c>
      <c r="D483" s="181" t="s">
        <v>2049</v>
      </c>
      <c r="E483" s="225" t="s">
        <v>469</v>
      </c>
      <c r="F483" s="225"/>
      <c r="G483" s="182" t="s">
        <v>669</v>
      </c>
      <c r="H483" s="207">
        <v>5.4000000000000003E-3</v>
      </c>
      <c r="I483" s="183">
        <v>7.96</v>
      </c>
      <c r="J483" s="183">
        <v>0.04</v>
      </c>
    </row>
    <row r="484" spans="1:10" ht="26.1" customHeight="1" x14ac:dyDescent="0.2">
      <c r="A484" s="181" t="s">
        <v>2605</v>
      </c>
      <c r="B484" s="180" t="s">
        <v>1849</v>
      </c>
      <c r="C484" s="181" t="s">
        <v>30</v>
      </c>
      <c r="D484" s="181" t="s">
        <v>1850</v>
      </c>
      <c r="E484" s="225" t="s">
        <v>469</v>
      </c>
      <c r="F484" s="225"/>
      <c r="G484" s="182" t="s">
        <v>86</v>
      </c>
      <c r="H484" s="207">
        <v>0.14080000000000001</v>
      </c>
      <c r="I484" s="183">
        <v>3.95</v>
      </c>
      <c r="J484" s="183">
        <v>0.55000000000000004</v>
      </c>
    </row>
    <row r="485" spans="1:10" ht="26.1" customHeight="1" x14ac:dyDescent="0.2">
      <c r="A485" s="181" t="s">
        <v>2605</v>
      </c>
      <c r="B485" s="180" t="s">
        <v>1122</v>
      </c>
      <c r="C485" s="181" t="s">
        <v>30</v>
      </c>
      <c r="D485" s="181" t="s">
        <v>1123</v>
      </c>
      <c r="E485" s="225" t="s">
        <v>469</v>
      </c>
      <c r="F485" s="225"/>
      <c r="G485" s="182" t="s">
        <v>86</v>
      </c>
      <c r="H485" s="207">
        <v>0.11840000000000001</v>
      </c>
      <c r="I485" s="183">
        <v>11.28</v>
      </c>
      <c r="J485" s="183">
        <v>1.33</v>
      </c>
    </row>
    <row r="486" spans="1:10" ht="26.1" customHeight="1" x14ac:dyDescent="0.2">
      <c r="A486" s="181" t="s">
        <v>2605</v>
      </c>
      <c r="B486" s="180" t="s">
        <v>1518</v>
      </c>
      <c r="C486" s="181" t="s">
        <v>30</v>
      </c>
      <c r="D486" s="181" t="s">
        <v>1519</v>
      </c>
      <c r="E486" s="225" t="s">
        <v>469</v>
      </c>
      <c r="F486" s="225"/>
      <c r="G486" s="182" t="s">
        <v>27</v>
      </c>
      <c r="H486" s="207">
        <v>44.943800000000003</v>
      </c>
      <c r="I486" s="183">
        <v>3.3</v>
      </c>
      <c r="J486" s="183">
        <v>148.31</v>
      </c>
    </row>
    <row r="487" spans="1:10" ht="26.1" customHeight="1" x14ac:dyDescent="0.2">
      <c r="A487" s="181" t="s">
        <v>2605</v>
      </c>
      <c r="B487" s="180" t="s">
        <v>2088</v>
      </c>
      <c r="C487" s="181" t="s">
        <v>30</v>
      </c>
      <c r="D487" s="181" t="s">
        <v>2089</v>
      </c>
      <c r="E487" s="225" t="s">
        <v>469</v>
      </c>
      <c r="F487" s="225"/>
      <c r="G487" s="182" t="s">
        <v>555</v>
      </c>
      <c r="H487" s="207">
        <v>1.2500000000000001E-2</v>
      </c>
      <c r="I487" s="183">
        <v>17.34</v>
      </c>
      <c r="J487" s="183">
        <v>0.21</v>
      </c>
    </row>
    <row r="488" spans="1:10" x14ac:dyDescent="0.2">
      <c r="A488" s="189"/>
      <c r="B488" s="189"/>
      <c r="C488" s="189"/>
      <c r="D488" s="189"/>
      <c r="E488" s="189" t="s">
        <v>2606</v>
      </c>
      <c r="F488" s="208">
        <v>302.86</v>
      </c>
      <c r="G488" s="189" t="s">
        <v>2607</v>
      </c>
      <c r="H488" s="208">
        <v>0</v>
      </c>
      <c r="I488" s="189" t="s">
        <v>2608</v>
      </c>
      <c r="J488" s="208">
        <v>302.86</v>
      </c>
    </row>
    <row r="489" spans="1:10" x14ac:dyDescent="0.2">
      <c r="A489" s="189"/>
      <c r="B489" s="189"/>
      <c r="C489" s="189"/>
      <c r="D489" s="189"/>
      <c r="E489" s="189" t="s">
        <v>2609</v>
      </c>
      <c r="F489" s="208">
        <v>257.58</v>
      </c>
      <c r="G489" s="189"/>
      <c r="H489" s="226" t="s">
        <v>2610</v>
      </c>
      <c r="I489" s="226"/>
      <c r="J489" s="208">
        <v>1151.3399999999999</v>
      </c>
    </row>
    <row r="490" spans="1:10" ht="50.1" customHeight="1" thickBot="1" x14ac:dyDescent="0.25">
      <c r="A490" s="190"/>
      <c r="B490" s="190"/>
      <c r="C490" s="190"/>
      <c r="D490" s="190"/>
      <c r="E490" s="190"/>
      <c r="F490" s="190"/>
      <c r="G490" s="190" t="s">
        <v>2611</v>
      </c>
      <c r="H490" s="209" t="s">
        <v>825</v>
      </c>
      <c r="I490" s="190" t="s">
        <v>2612</v>
      </c>
      <c r="J490" s="192">
        <v>1151.3399999999999</v>
      </c>
    </row>
    <row r="491" spans="1:10" ht="0.95" customHeight="1" thickTop="1" x14ac:dyDescent="0.2">
      <c r="A491" s="210"/>
      <c r="B491" s="210"/>
      <c r="C491" s="210"/>
      <c r="D491" s="210"/>
      <c r="E491" s="210"/>
      <c r="F491" s="210"/>
      <c r="G491" s="210"/>
      <c r="H491" s="210"/>
      <c r="I491" s="210"/>
      <c r="J491" s="210"/>
    </row>
    <row r="492" spans="1:10" ht="18" customHeight="1" x14ac:dyDescent="0.2">
      <c r="A492" s="174"/>
      <c r="B492" s="173" t="s">
        <v>10</v>
      </c>
      <c r="C492" s="174" t="s">
        <v>11</v>
      </c>
      <c r="D492" s="174" t="s">
        <v>12</v>
      </c>
      <c r="E492" s="227" t="s">
        <v>458</v>
      </c>
      <c r="F492" s="227"/>
      <c r="G492" s="175" t="s">
        <v>13</v>
      </c>
      <c r="H492" s="173" t="s">
        <v>14</v>
      </c>
      <c r="I492" s="173" t="s">
        <v>15</v>
      </c>
      <c r="J492" s="173" t="s">
        <v>17</v>
      </c>
    </row>
    <row r="493" spans="1:10" ht="26.1" customHeight="1" x14ac:dyDescent="0.2">
      <c r="A493" s="185" t="s">
        <v>2605</v>
      </c>
      <c r="B493" s="184" t="s">
        <v>171</v>
      </c>
      <c r="C493" s="185" t="s">
        <v>25</v>
      </c>
      <c r="D493" s="185" t="s">
        <v>172</v>
      </c>
      <c r="E493" s="230" t="s">
        <v>469</v>
      </c>
      <c r="F493" s="230"/>
      <c r="G493" s="186" t="s">
        <v>27</v>
      </c>
      <c r="H493" s="212">
        <v>1</v>
      </c>
      <c r="I493" s="187">
        <v>1456.63</v>
      </c>
      <c r="J493" s="187">
        <v>1456.63</v>
      </c>
    </row>
    <row r="494" spans="1:10" x14ac:dyDescent="0.2">
      <c r="A494" s="189"/>
      <c r="B494" s="189"/>
      <c r="C494" s="189"/>
      <c r="D494" s="189"/>
      <c r="E494" s="189" t="s">
        <v>2606</v>
      </c>
      <c r="F494" s="208">
        <v>0</v>
      </c>
      <c r="G494" s="189" t="s">
        <v>2607</v>
      </c>
      <c r="H494" s="208">
        <v>0</v>
      </c>
      <c r="I494" s="189" t="s">
        <v>2608</v>
      </c>
      <c r="J494" s="208">
        <v>0</v>
      </c>
    </row>
    <row r="495" spans="1:10" x14ac:dyDescent="0.2">
      <c r="A495" s="189"/>
      <c r="B495" s="189"/>
      <c r="C495" s="189"/>
      <c r="D495" s="189"/>
      <c r="E495" s="189" t="s">
        <v>2609</v>
      </c>
      <c r="F495" s="208"/>
      <c r="G495" s="189"/>
      <c r="H495" s="226" t="s">
        <v>2610</v>
      </c>
      <c r="I495" s="226"/>
      <c r="J495" s="208">
        <v>1876.4307659999999</v>
      </c>
    </row>
    <row r="496" spans="1:10" ht="50.1" customHeight="1" thickBot="1" x14ac:dyDescent="0.25">
      <c r="A496" s="190"/>
      <c r="B496" s="190"/>
      <c r="C496" s="190"/>
      <c r="D496" s="190"/>
      <c r="E496" s="190"/>
      <c r="F496" s="190"/>
      <c r="G496" s="190" t="s">
        <v>2611</v>
      </c>
      <c r="H496" s="209" t="s">
        <v>825</v>
      </c>
      <c r="I496" s="190" t="s">
        <v>2612</v>
      </c>
      <c r="J496" s="192">
        <v>1876.43</v>
      </c>
    </row>
    <row r="497" spans="1:10" ht="0.95" customHeight="1" thickTop="1" x14ac:dyDescent="0.2">
      <c r="A497" s="210"/>
      <c r="B497" s="210"/>
      <c r="C497" s="210"/>
      <c r="D497" s="210"/>
      <c r="E497" s="210"/>
      <c r="F497" s="210"/>
      <c r="G497" s="210"/>
      <c r="H497" s="210"/>
      <c r="I497" s="210"/>
      <c r="J497" s="210"/>
    </row>
    <row r="498" spans="1:10" ht="18" customHeight="1" x14ac:dyDescent="0.2">
      <c r="A498" s="174"/>
      <c r="B498" s="173" t="s">
        <v>10</v>
      </c>
      <c r="C498" s="174" t="s">
        <v>11</v>
      </c>
      <c r="D498" s="174" t="s">
        <v>12</v>
      </c>
      <c r="E498" s="227" t="s">
        <v>458</v>
      </c>
      <c r="F498" s="227"/>
      <c r="G498" s="175" t="s">
        <v>13</v>
      </c>
      <c r="H498" s="173" t="s">
        <v>14</v>
      </c>
      <c r="I498" s="173" t="s">
        <v>15</v>
      </c>
      <c r="J498" s="173" t="s">
        <v>17</v>
      </c>
    </row>
    <row r="499" spans="1:10" ht="24" customHeight="1" x14ac:dyDescent="0.2">
      <c r="A499" s="185" t="s">
        <v>2605</v>
      </c>
      <c r="B499" s="184" t="s">
        <v>174</v>
      </c>
      <c r="C499" s="185" t="s">
        <v>25</v>
      </c>
      <c r="D499" s="185" t="s">
        <v>175</v>
      </c>
      <c r="E499" s="230" t="s">
        <v>469</v>
      </c>
      <c r="F499" s="230"/>
      <c r="G499" s="186" t="s">
        <v>27</v>
      </c>
      <c r="H499" s="212">
        <v>1</v>
      </c>
      <c r="I499" s="187">
        <v>699.5</v>
      </c>
      <c r="J499" s="187">
        <v>699.5</v>
      </c>
    </row>
    <row r="500" spans="1:10" x14ac:dyDescent="0.2">
      <c r="A500" s="189"/>
      <c r="B500" s="189"/>
      <c r="C500" s="189"/>
      <c r="D500" s="189"/>
      <c r="E500" s="189" t="s">
        <v>2606</v>
      </c>
      <c r="F500" s="208">
        <v>0</v>
      </c>
      <c r="G500" s="189" t="s">
        <v>2607</v>
      </c>
      <c r="H500" s="208">
        <v>0</v>
      </c>
      <c r="I500" s="189" t="s">
        <v>2608</v>
      </c>
      <c r="J500" s="208">
        <v>0</v>
      </c>
    </row>
    <row r="501" spans="1:10" x14ac:dyDescent="0.2">
      <c r="A501" s="189"/>
      <c r="B501" s="189"/>
      <c r="C501" s="189"/>
      <c r="D501" s="189"/>
      <c r="E501" s="189" t="s">
        <v>2609</v>
      </c>
      <c r="F501" s="208"/>
      <c r="G501" s="189"/>
      <c r="H501" s="226" t="s">
        <v>2610</v>
      </c>
      <c r="I501" s="226"/>
      <c r="J501" s="208">
        <v>901.09590000000003</v>
      </c>
    </row>
    <row r="502" spans="1:10" ht="50.1" customHeight="1" thickBot="1" x14ac:dyDescent="0.25">
      <c r="A502" s="190"/>
      <c r="B502" s="190"/>
      <c r="C502" s="190"/>
      <c r="D502" s="190"/>
      <c r="E502" s="190"/>
      <c r="F502" s="190"/>
      <c r="G502" s="190" t="s">
        <v>2611</v>
      </c>
      <c r="H502" s="209" t="s">
        <v>825</v>
      </c>
      <c r="I502" s="190" t="s">
        <v>2612</v>
      </c>
      <c r="J502" s="192">
        <v>901.09</v>
      </c>
    </row>
    <row r="503" spans="1:10" ht="0.95" customHeight="1" thickTop="1" x14ac:dyDescent="0.2">
      <c r="A503" s="210"/>
      <c r="B503" s="210"/>
      <c r="C503" s="210"/>
      <c r="D503" s="210"/>
      <c r="E503" s="210"/>
      <c r="F503" s="210"/>
      <c r="G503" s="210"/>
      <c r="H503" s="210"/>
      <c r="I503" s="210"/>
      <c r="J503" s="210"/>
    </row>
    <row r="504" spans="1:10" ht="18" customHeight="1" x14ac:dyDescent="0.2">
      <c r="A504" s="174"/>
      <c r="B504" s="173" t="s">
        <v>10</v>
      </c>
      <c r="C504" s="174" t="s">
        <v>11</v>
      </c>
      <c r="D504" s="174" t="s">
        <v>12</v>
      </c>
      <c r="E504" s="227" t="s">
        <v>458</v>
      </c>
      <c r="F504" s="227"/>
      <c r="G504" s="175" t="s">
        <v>13</v>
      </c>
      <c r="H504" s="173" t="s">
        <v>14</v>
      </c>
      <c r="I504" s="173" t="s">
        <v>15</v>
      </c>
      <c r="J504" s="173" t="s">
        <v>17</v>
      </c>
    </row>
    <row r="505" spans="1:10" ht="39" customHeight="1" x14ac:dyDescent="0.2">
      <c r="A505" s="185" t="s">
        <v>2605</v>
      </c>
      <c r="B505" s="184" t="s">
        <v>177</v>
      </c>
      <c r="C505" s="185" t="s">
        <v>30</v>
      </c>
      <c r="D505" s="185" t="s">
        <v>178</v>
      </c>
      <c r="E505" s="230" t="s">
        <v>469</v>
      </c>
      <c r="F505" s="230"/>
      <c r="G505" s="186" t="s">
        <v>27</v>
      </c>
      <c r="H505" s="212">
        <v>1</v>
      </c>
      <c r="I505" s="187">
        <v>21.65</v>
      </c>
      <c r="J505" s="187">
        <v>21.65</v>
      </c>
    </row>
    <row r="506" spans="1:10" x14ac:dyDescent="0.2">
      <c r="A506" s="189"/>
      <c r="B506" s="189"/>
      <c r="C506" s="189"/>
      <c r="D506" s="189"/>
      <c r="E506" s="189" t="s">
        <v>2606</v>
      </c>
      <c r="F506" s="208">
        <v>0</v>
      </c>
      <c r="G506" s="189" t="s">
        <v>2607</v>
      </c>
      <c r="H506" s="208">
        <v>0</v>
      </c>
      <c r="I506" s="189" t="s">
        <v>2608</v>
      </c>
      <c r="J506" s="208">
        <v>0</v>
      </c>
    </row>
    <row r="507" spans="1:10" x14ac:dyDescent="0.2">
      <c r="A507" s="189"/>
      <c r="B507" s="189"/>
      <c r="C507" s="189"/>
      <c r="D507" s="189"/>
      <c r="E507" s="189" t="s">
        <v>2609</v>
      </c>
      <c r="F507" s="208"/>
      <c r="G507" s="189"/>
      <c r="H507" s="226" t="s">
        <v>2610</v>
      </c>
      <c r="I507" s="226"/>
      <c r="J507" s="208">
        <v>27.889530000000001</v>
      </c>
    </row>
    <row r="508" spans="1:10" ht="50.1" customHeight="1" thickBot="1" x14ac:dyDescent="0.25">
      <c r="A508" s="190"/>
      <c r="B508" s="190"/>
      <c r="C508" s="190"/>
      <c r="D508" s="190"/>
      <c r="E508" s="190"/>
      <c r="F508" s="190"/>
      <c r="G508" s="190" t="s">
        <v>2611</v>
      </c>
      <c r="H508" s="209" t="s">
        <v>2627</v>
      </c>
      <c r="I508" s="190" t="s">
        <v>2612</v>
      </c>
      <c r="J508" s="192">
        <v>83.64</v>
      </c>
    </row>
    <row r="509" spans="1:10" ht="0.95" customHeight="1" thickTop="1" x14ac:dyDescent="0.2">
      <c r="A509" s="210"/>
      <c r="B509" s="210"/>
      <c r="C509" s="210"/>
      <c r="D509" s="210"/>
      <c r="E509" s="210"/>
      <c r="F509" s="210"/>
      <c r="G509" s="210"/>
      <c r="H509" s="210"/>
      <c r="I509" s="210"/>
      <c r="J509" s="210"/>
    </row>
    <row r="510" spans="1:10" ht="18" customHeight="1" x14ac:dyDescent="0.2">
      <c r="A510" s="174"/>
      <c r="B510" s="173" t="s">
        <v>10</v>
      </c>
      <c r="C510" s="174" t="s">
        <v>11</v>
      </c>
      <c r="D510" s="174" t="s">
        <v>12</v>
      </c>
      <c r="E510" s="227" t="s">
        <v>458</v>
      </c>
      <c r="F510" s="227"/>
      <c r="G510" s="175" t="s">
        <v>13</v>
      </c>
      <c r="H510" s="173" t="s">
        <v>14</v>
      </c>
      <c r="I510" s="173" t="s">
        <v>15</v>
      </c>
      <c r="J510" s="173" t="s">
        <v>17</v>
      </c>
    </row>
    <row r="511" spans="1:10" ht="39" customHeight="1" x14ac:dyDescent="0.2">
      <c r="A511" s="185" t="s">
        <v>2605</v>
      </c>
      <c r="B511" s="184" t="s">
        <v>180</v>
      </c>
      <c r="C511" s="185" t="s">
        <v>30</v>
      </c>
      <c r="D511" s="185" t="s">
        <v>181</v>
      </c>
      <c r="E511" s="230" t="s">
        <v>469</v>
      </c>
      <c r="F511" s="230"/>
      <c r="G511" s="186" t="s">
        <v>27</v>
      </c>
      <c r="H511" s="212">
        <v>1</v>
      </c>
      <c r="I511" s="187">
        <v>9</v>
      </c>
      <c r="J511" s="187">
        <v>9</v>
      </c>
    </row>
    <row r="512" spans="1:10" x14ac:dyDescent="0.2">
      <c r="A512" s="189"/>
      <c r="B512" s="189"/>
      <c r="C512" s="189"/>
      <c r="D512" s="189"/>
      <c r="E512" s="189" t="s">
        <v>2606</v>
      </c>
      <c r="F512" s="208">
        <v>0</v>
      </c>
      <c r="G512" s="189" t="s">
        <v>2607</v>
      </c>
      <c r="H512" s="208">
        <v>0</v>
      </c>
      <c r="I512" s="189" t="s">
        <v>2608</v>
      </c>
      <c r="J512" s="208">
        <v>0</v>
      </c>
    </row>
    <row r="513" spans="1:10" x14ac:dyDescent="0.2">
      <c r="A513" s="189"/>
      <c r="B513" s="189"/>
      <c r="C513" s="189"/>
      <c r="D513" s="189"/>
      <c r="E513" s="189" t="s">
        <v>2609</v>
      </c>
      <c r="F513" s="208"/>
      <c r="G513" s="189"/>
      <c r="H513" s="226" t="s">
        <v>2610</v>
      </c>
      <c r="I513" s="226"/>
      <c r="J513" s="208">
        <v>11.5938</v>
      </c>
    </row>
    <row r="514" spans="1:10" ht="50.1" customHeight="1" thickBot="1" x14ac:dyDescent="0.25">
      <c r="A514" s="190"/>
      <c r="B514" s="190"/>
      <c r="C514" s="190"/>
      <c r="D514" s="190"/>
      <c r="E514" s="190"/>
      <c r="F514" s="190"/>
      <c r="G514" s="190" t="s">
        <v>2611</v>
      </c>
      <c r="H514" s="209" t="s">
        <v>2627</v>
      </c>
      <c r="I514" s="190" t="s">
        <v>2612</v>
      </c>
      <c r="J514" s="192">
        <v>34.770000000000003</v>
      </c>
    </row>
    <row r="515" spans="1:10" ht="0.95" customHeight="1" thickTop="1" x14ac:dyDescent="0.2">
      <c r="A515" s="210"/>
      <c r="B515" s="210"/>
      <c r="C515" s="210"/>
      <c r="D515" s="210"/>
      <c r="E515" s="210"/>
      <c r="F515" s="210"/>
      <c r="G515" s="210"/>
      <c r="H515" s="210"/>
      <c r="I515" s="210"/>
      <c r="J515" s="210"/>
    </row>
    <row r="516" spans="1:10" ht="18" customHeight="1" x14ac:dyDescent="0.2">
      <c r="A516" s="174" t="s">
        <v>182</v>
      </c>
      <c r="B516" s="173" t="s">
        <v>10</v>
      </c>
      <c r="C516" s="174" t="s">
        <v>11</v>
      </c>
      <c r="D516" s="174" t="s">
        <v>12</v>
      </c>
      <c r="E516" s="227" t="s">
        <v>458</v>
      </c>
      <c r="F516" s="227"/>
      <c r="G516" s="175" t="s">
        <v>13</v>
      </c>
      <c r="H516" s="173" t="s">
        <v>14</v>
      </c>
      <c r="I516" s="173" t="s">
        <v>15</v>
      </c>
      <c r="J516" s="173" t="s">
        <v>17</v>
      </c>
    </row>
    <row r="517" spans="1:10" ht="26.1" customHeight="1" x14ac:dyDescent="0.2">
      <c r="A517" s="199" t="s">
        <v>2604</v>
      </c>
      <c r="B517" s="201" t="s">
        <v>183</v>
      </c>
      <c r="C517" s="199" t="s">
        <v>30</v>
      </c>
      <c r="D517" s="199" t="s">
        <v>184</v>
      </c>
      <c r="E517" s="228" t="s">
        <v>2290</v>
      </c>
      <c r="F517" s="228"/>
      <c r="G517" s="200" t="s">
        <v>27</v>
      </c>
      <c r="H517" s="205">
        <v>1</v>
      </c>
      <c r="I517" s="206">
        <v>119.15</v>
      </c>
      <c r="J517" s="206">
        <v>119.15</v>
      </c>
    </row>
    <row r="518" spans="1:10" ht="26.1" customHeight="1" x14ac:dyDescent="0.2">
      <c r="A518" s="177" t="s">
        <v>2613</v>
      </c>
      <c r="B518" s="176" t="s">
        <v>2734</v>
      </c>
      <c r="C518" s="177" t="s">
        <v>30</v>
      </c>
      <c r="D518" s="177" t="s">
        <v>2735</v>
      </c>
      <c r="E518" s="224" t="s">
        <v>2205</v>
      </c>
      <c r="F518" s="224"/>
      <c r="G518" s="178" t="s">
        <v>32</v>
      </c>
      <c r="H518" s="211">
        <v>0.61</v>
      </c>
      <c r="I518" s="179">
        <v>27.8</v>
      </c>
      <c r="J518" s="179">
        <v>16.95</v>
      </c>
    </row>
    <row r="519" spans="1:10" ht="24" customHeight="1" x14ac:dyDescent="0.2">
      <c r="A519" s="177" t="s">
        <v>2613</v>
      </c>
      <c r="B519" s="176" t="s">
        <v>2625</v>
      </c>
      <c r="C519" s="177" t="s">
        <v>30</v>
      </c>
      <c r="D519" s="177" t="s">
        <v>2626</v>
      </c>
      <c r="E519" s="224" t="s">
        <v>2205</v>
      </c>
      <c r="F519" s="224"/>
      <c r="G519" s="178" t="s">
        <v>32</v>
      </c>
      <c r="H519" s="211">
        <v>0.61</v>
      </c>
      <c r="I519" s="179">
        <v>23.48</v>
      </c>
      <c r="J519" s="179">
        <v>14.32</v>
      </c>
    </row>
    <row r="520" spans="1:10" ht="26.1" customHeight="1" x14ac:dyDescent="0.2">
      <c r="A520" s="181" t="s">
        <v>2605</v>
      </c>
      <c r="B520" s="180" t="s">
        <v>1920</v>
      </c>
      <c r="C520" s="181" t="s">
        <v>30</v>
      </c>
      <c r="D520" s="181" t="s">
        <v>1921</v>
      </c>
      <c r="E520" s="225" t="s">
        <v>469</v>
      </c>
      <c r="F520" s="225"/>
      <c r="G520" s="182" t="s">
        <v>27</v>
      </c>
      <c r="H520" s="207">
        <v>2</v>
      </c>
      <c r="I520" s="183">
        <v>2.15</v>
      </c>
      <c r="J520" s="183">
        <v>4.3</v>
      </c>
    </row>
    <row r="521" spans="1:10" ht="26.1" customHeight="1" x14ac:dyDescent="0.2">
      <c r="A521" s="181" t="s">
        <v>2605</v>
      </c>
      <c r="B521" s="180" t="s">
        <v>1978</v>
      </c>
      <c r="C521" s="181" t="s">
        <v>30</v>
      </c>
      <c r="D521" s="181" t="s">
        <v>1979</v>
      </c>
      <c r="E521" s="225" t="s">
        <v>469</v>
      </c>
      <c r="F521" s="225"/>
      <c r="G521" s="182" t="s">
        <v>27</v>
      </c>
      <c r="H521" s="207">
        <v>0.6</v>
      </c>
      <c r="I521" s="183">
        <v>3.5</v>
      </c>
      <c r="J521" s="183">
        <v>2.1</v>
      </c>
    </row>
    <row r="522" spans="1:10" ht="26.1" customHeight="1" x14ac:dyDescent="0.2">
      <c r="A522" s="181" t="s">
        <v>2605</v>
      </c>
      <c r="B522" s="180" t="s">
        <v>1263</v>
      </c>
      <c r="C522" s="181" t="s">
        <v>30</v>
      </c>
      <c r="D522" s="181" t="s">
        <v>1264</v>
      </c>
      <c r="E522" s="225" t="s">
        <v>469</v>
      </c>
      <c r="F522" s="225"/>
      <c r="G522" s="182" t="s">
        <v>27</v>
      </c>
      <c r="H522" s="207">
        <v>1</v>
      </c>
      <c r="I522" s="183">
        <v>81.48</v>
      </c>
      <c r="J522" s="183">
        <v>81.48</v>
      </c>
    </row>
    <row r="523" spans="1:10" x14ac:dyDescent="0.2">
      <c r="A523" s="189"/>
      <c r="B523" s="189"/>
      <c r="C523" s="189"/>
      <c r="D523" s="189"/>
      <c r="E523" s="189" t="s">
        <v>2606</v>
      </c>
      <c r="F523" s="208">
        <v>19.72</v>
      </c>
      <c r="G523" s="189" t="s">
        <v>2607</v>
      </c>
      <c r="H523" s="208">
        <v>0</v>
      </c>
      <c r="I523" s="189" t="s">
        <v>2608</v>
      </c>
      <c r="J523" s="208">
        <v>19.72</v>
      </c>
    </row>
    <row r="524" spans="1:10" x14ac:dyDescent="0.2">
      <c r="A524" s="189"/>
      <c r="B524" s="189"/>
      <c r="C524" s="189"/>
      <c r="D524" s="189"/>
      <c r="E524" s="189" t="s">
        <v>2609</v>
      </c>
      <c r="F524" s="208">
        <v>34.33</v>
      </c>
      <c r="G524" s="189"/>
      <c r="H524" s="226" t="s">
        <v>2610</v>
      </c>
      <c r="I524" s="226"/>
      <c r="J524" s="208">
        <v>153.47999999999999</v>
      </c>
    </row>
    <row r="525" spans="1:10" ht="50.1" customHeight="1" thickBot="1" x14ac:dyDescent="0.25">
      <c r="A525" s="190"/>
      <c r="B525" s="190"/>
      <c r="C525" s="190"/>
      <c r="D525" s="190"/>
      <c r="E525" s="190"/>
      <c r="F525" s="190"/>
      <c r="G525" s="190" t="s">
        <v>2611</v>
      </c>
      <c r="H525" s="209" t="s">
        <v>1999</v>
      </c>
      <c r="I525" s="190" t="s">
        <v>2612</v>
      </c>
      <c r="J525" s="192">
        <v>306.95999999999998</v>
      </c>
    </row>
    <row r="526" spans="1:10" ht="0.95" customHeight="1" thickTop="1" x14ac:dyDescent="0.2">
      <c r="A526" s="210"/>
      <c r="B526" s="210"/>
      <c r="C526" s="210"/>
      <c r="D526" s="210"/>
      <c r="E526" s="210"/>
      <c r="F526" s="210"/>
      <c r="G526" s="210"/>
      <c r="H526" s="210"/>
      <c r="I526" s="210"/>
      <c r="J526" s="210"/>
    </row>
    <row r="527" spans="1:10" ht="18" customHeight="1" x14ac:dyDescent="0.2">
      <c r="A527" s="174"/>
      <c r="B527" s="173" t="s">
        <v>10</v>
      </c>
      <c r="C527" s="174" t="s">
        <v>11</v>
      </c>
      <c r="D527" s="174" t="s">
        <v>12</v>
      </c>
      <c r="E527" s="227" t="s">
        <v>458</v>
      </c>
      <c r="F527" s="227"/>
      <c r="G527" s="175" t="s">
        <v>13</v>
      </c>
      <c r="H527" s="173" t="s">
        <v>14</v>
      </c>
      <c r="I527" s="173" t="s">
        <v>15</v>
      </c>
      <c r="J527" s="173" t="s">
        <v>17</v>
      </c>
    </row>
    <row r="528" spans="1:10" ht="24" customHeight="1" x14ac:dyDescent="0.2">
      <c r="A528" s="185" t="s">
        <v>2605</v>
      </c>
      <c r="B528" s="184" t="s">
        <v>186</v>
      </c>
      <c r="C528" s="185" t="s">
        <v>25</v>
      </c>
      <c r="D528" s="185" t="s">
        <v>187</v>
      </c>
      <c r="E528" s="230" t="s">
        <v>469</v>
      </c>
      <c r="F528" s="230"/>
      <c r="G528" s="186" t="s">
        <v>27</v>
      </c>
      <c r="H528" s="212">
        <v>1</v>
      </c>
      <c r="I528" s="187">
        <v>318.89999999999998</v>
      </c>
      <c r="J528" s="187">
        <v>318.89999999999998</v>
      </c>
    </row>
    <row r="529" spans="1:10" x14ac:dyDescent="0.2">
      <c r="A529" s="189"/>
      <c r="B529" s="189"/>
      <c r="C529" s="189"/>
      <c r="D529" s="189"/>
      <c r="E529" s="189" t="s">
        <v>2606</v>
      </c>
      <c r="F529" s="208">
        <v>0</v>
      </c>
      <c r="G529" s="189" t="s">
        <v>2607</v>
      </c>
      <c r="H529" s="208">
        <v>0</v>
      </c>
      <c r="I529" s="189" t="s">
        <v>2608</v>
      </c>
      <c r="J529" s="208">
        <v>0</v>
      </c>
    </row>
    <row r="530" spans="1:10" x14ac:dyDescent="0.2">
      <c r="A530" s="189"/>
      <c r="B530" s="189"/>
      <c r="C530" s="189"/>
      <c r="D530" s="189"/>
      <c r="E530" s="189" t="s">
        <v>2609</v>
      </c>
      <c r="F530" s="208"/>
      <c r="G530" s="189"/>
      <c r="H530" s="226" t="s">
        <v>2610</v>
      </c>
      <c r="I530" s="226"/>
      <c r="J530" s="208">
        <v>410.80698000000001</v>
      </c>
    </row>
    <row r="531" spans="1:10" ht="50.1" customHeight="1" thickBot="1" x14ac:dyDescent="0.25">
      <c r="A531" s="190"/>
      <c r="B531" s="190"/>
      <c r="C531" s="190"/>
      <c r="D531" s="190"/>
      <c r="E531" s="190"/>
      <c r="F531" s="190"/>
      <c r="G531" s="190" t="s">
        <v>2611</v>
      </c>
      <c r="H531" s="209" t="s">
        <v>825</v>
      </c>
      <c r="I531" s="190" t="s">
        <v>2612</v>
      </c>
      <c r="J531" s="192">
        <v>410.8</v>
      </c>
    </row>
    <row r="532" spans="1:10" ht="0.95" customHeight="1" thickTop="1" x14ac:dyDescent="0.2">
      <c r="A532" s="210"/>
      <c r="B532" s="210"/>
      <c r="C532" s="210"/>
      <c r="D532" s="210"/>
      <c r="E532" s="210"/>
      <c r="F532" s="210"/>
      <c r="G532" s="210"/>
      <c r="H532" s="210"/>
      <c r="I532" s="210"/>
      <c r="J532" s="210"/>
    </row>
    <row r="533" spans="1:10" ht="18" customHeight="1" x14ac:dyDescent="0.2">
      <c r="A533" s="174"/>
      <c r="B533" s="173" t="s">
        <v>10</v>
      </c>
      <c r="C533" s="174" t="s">
        <v>11</v>
      </c>
      <c r="D533" s="174" t="s">
        <v>12</v>
      </c>
      <c r="E533" s="227" t="s">
        <v>458</v>
      </c>
      <c r="F533" s="227"/>
      <c r="G533" s="175" t="s">
        <v>13</v>
      </c>
      <c r="H533" s="173" t="s">
        <v>14</v>
      </c>
      <c r="I533" s="173" t="s">
        <v>15</v>
      </c>
      <c r="J533" s="173" t="s">
        <v>17</v>
      </c>
    </row>
    <row r="534" spans="1:10" ht="26.1" customHeight="1" x14ac:dyDescent="0.2">
      <c r="A534" s="185" t="s">
        <v>2605</v>
      </c>
      <c r="B534" s="184" t="s">
        <v>189</v>
      </c>
      <c r="C534" s="185" t="s">
        <v>30</v>
      </c>
      <c r="D534" s="185" t="s">
        <v>190</v>
      </c>
      <c r="E534" s="230" t="s">
        <v>469</v>
      </c>
      <c r="F534" s="230"/>
      <c r="G534" s="186" t="s">
        <v>27</v>
      </c>
      <c r="H534" s="212">
        <v>1</v>
      </c>
      <c r="I534" s="187">
        <v>14.45</v>
      </c>
      <c r="J534" s="187">
        <v>14.45</v>
      </c>
    </row>
    <row r="535" spans="1:10" x14ac:dyDescent="0.2">
      <c r="A535" s="189"/>
      <c r="B535" s="189"/>
      <c r="C535" s="189"/>
      <c r="D535" s="189"/>
      <c r="E535" s="189" t="s">
        <v>2606</v>
      </c>
      <c r="F535" s="208">
        <v>0</v>
      </c>
      <c r="G535" s="189" t="s">
        <v>2607</v>
      </c>
      <c r="H535" s="208">
        <v>0</v>
      </c>
      <c r="I535" s="189" t="s">
        <v>2608</v>
      </c>
      <c r="J535" s="208">
        <v>0</v>
      </c>
    </row>
    <row r="536" spans="1:10" x14ac:dyDescent="0.2">
      <c r="A536" s="189"/>
      <c r="B536" s="189"/>
      <c r="C536" s="189"/>
      <c r="D536" s="189"/>
      <c r="E536" s="189" t="s">
        <v>2609</v>
      </c>
      <c r="F536" s="208"/>
      <c r="G536" s="189"/>
      <c r="H536" s="226" t="s">
        <v>2610</v>
      </c>
      <c r="I536" s="226"/>
      <c r="J536" s="208">
        <v>18.61449</v>
      </c>
    </row>
    <row r="537" spans="1:10" ht="50.1" customHeight="1" thickBot="1" x14ac:dyDescent="0.25">
      <c r="A537" s="190"/>
      <c r="B537" s="190"/>
      <c r="C537" s="190"/>
      <c r="D537" s="190"/>
      <c r="E537" s="190"/>
      <c r="F537" s="190"/>
      <c r="G537" s="190" t="s">
        <v>2611</v>
      </c>
      <c r="H537" s="209" t="s">
        <v>1999</v>
      </c>
      <c r="I537" s="190" t="s">
        <v>2612</v>
      </c>
      <c r="J537" s="192">
        <v>37.22</v>
      </c>
    </row>
    <row r="538" spans="1:10" ht="0.95" customHeight="1" thickTop="1" x14ac:dyDescent="0.2">
      <c r="A538" s="210"/>
      <c r="B538" s="210"/>
      <c r="C538" s="210"/>
      <c r="D538" s="210"/>
      <c r="E538" s="210"/>
      <c r="F538" s="210"/>
      <c r="G538" s="210"/>
      <c r="H538" s="210"/>
      <c r="I538" s="210"/>
      <c r="J538" s="210"/>
    </row>
    <row r="539" spans="1:10" ht="18" customHeight="1" x14ac:dyDescent="0.2">
      <c r="A539" s="174" t="s">
        <v>191</v>
      </c>
      <c r="B539" s="173" t="s">
        <v>10</v>
      </c>
      <c r="C539" s="174" t="s">
        <v>11</v>
      </c>
      <c r="D539" s="174" t="s">
        <v>12</v>
      </c>
      <c r="E539" s="227" t="s">
        <v>458</v>
      </c>
      <c r="F539" s="227"/>
      <c r="G539" s="175" t="s">
        <v>13</v>
      </c>
      <c r="H539" s="173" t="s">
        <v>14</v>
      </c>
      <c r="I539" s="173" t="s">
        <v>15</v>
      </c>
      <c r="J539" s="173" t="s">
        <v>17</v>
      </c>
    </row>
    <row r="540" spans="1:10" ht="26.1" customHeight="1" x14ac:dyDescent="0.2">
      <c r="A540" s="199" t="s">
        <v>2604</v>
      </c>
      <c r="B540" s="201" t="s">
        <v>192</v>
      </c>
      <c r="C540" s="199" t="s">
        <v>30</v>
      </c>
      <c r="D540" s="199" t="s">
        <v>193</v>
      </c>
      <c r="E540" s="228" t="s">
        <v>2290</v>
      </c>
      <c r="F540" s="228"/>
      <c r="G540" s="200" t="s">
        <v>27</v>
      </c>
      <c r="H540" s="205">
        <v>1</v>
      </c>
      <c r="I540" s="206">
        <v>43.24</v>
      </c>
      <c r="J540" s="206">
        <v>43.24</v>
      </c>
    </row>
    <row r="541" spans="1:10" ht="24" customHeight="1" x14ac:dyDescent="0.2">
      <c r="A541" s="177" t="s">
        <v>2613</v>
      </c>
      <c r="B541" s="176" t="s">
        <v>2625</v>
      </c>
      <c r="C541" s="177" t="s">
        <v>30</v>
      </c>
      <c r="D541" s="177" t="s">
        <v>2626</v>
      </c>
      <c r="E541" s="224" t="s">
        <v>2205</v>
      </c>
      <c r="F541" s="224"/>
      <c r="G541" s="178" t="s">
        <v>32</v>
      </c>
      <c r="H541" s="211">
        <v>0.5</v>
      </c>
      <c r="I541" s="179">
        <v>23.48</v>
      </c>
      <c r="J541" s="179">
        <v>11.74</v>
      </c>
    </row>
    <row r="542" spans="1:10" ht="26.1" customHeight="1" x14ac:dyDescent="0.2">
      <c r="A542" s="177" t="s">
        <v>2613</v>
      </c>
      <c r="B542" s="176" t="s">
        <v>2734</v>
      </c>
      <c r="C542" s="177" t="s">
        <v>30</v>
      </c>
      <c r="D542" s="177" t="s">
        <v>2735</v>
      </c>
      <c r="E542" s="224" t="s">
        <v>2205</v>
      </c>
      <c r="F542" s="224"/>
      <c r="G542" s="178" t="s">
        <v>32</v>
      </c>
      <c r="H542" s="211">
        <v>0.5</v>
      </c>
      <c r="I542" s="179">
        <v>27.8</v>
      </c>
      <c r="J542" s="179">
        <v>13.9</v>
      </c>
    </row>
    <row r="543" spans="1:10" ht="26.1" customHeight="1" x14ac:dyDescent="0.2">
      <c r="A543" s="181" t="s">
        <v>2605</v>
      </c>
      <c r="B543" s="180" t="s">
        <v>1564</v>
      </c>
      <c r="C543" s="181" t="s">
        <v>30</v>
      </c>
      <c r="D543" s="181" t="s">
        <v>1565</v>
      </c>
      <c r="E543" s="225" t="s">
        <v>469</v>
      </c>
      <c r="F543" s="225"/>
      <c r="G543" s="182" t="s">
        <v>27</v>
      </c>
      <c r="H543" s="207">
        <v>1</v>
      </c>
      <c r="I543" s="183">
        <v>17.600000000000001</v>
      </c>
      <c r="J543" s="183">
        <v>17.600000000000001</v>
      </c>
    </row>
    <row r="544" spans="1:10" x14ac:dyDescent="0.2">
      <c r="A544" s="189"/>
      <c r="B544" s="189"/>
      <c r="C544" s="189"/>
      <c r="D544" s="189"/>
      <c r="E544" s="189" t="s">
        <v>2606</v>
      </c>
      <c r="F544" s="208">
        <v>16.16</v>
      </c>
      <c r="G544" s="189" t="s">
        <v>2607</v>
      </c>
      <c r="H544" s="208">
        <v>0</v>
      </c>
      <c r="I544" s="189" t="s">
        <v>2608</v>
      </c>
      <c r="J544" s="208">
        <v>16.16</v>
      </c>
    </row>
    <row r="545" spans="1:10" x14ac:dyDescent="0.2">
      <c r="A545" s="189"/>
      <c r="B545" s="189"/>
      <c r="C545" s="189"/>
      <c r="D545" s="189"/>
      <c r="E545" s="189" t="s">
        <v>2609</v>
      </c>
      <c r="F545" s="208">
        <v>12.46</v>
      </c>
      <c r="G545" s="189"/>
      <c r="H545" s="226" t="s">
        <v>2610</v>
      </c>
      <c r="I545" s="226"/>
      <c r="J545" s="208">
        <v>55.7</v>
      </c>
    </row>
    <row r="546" spans="1:10" ht="50.1" customHeight="1" thickBot="1" x14ac:dyDescent="0.25">
      <c r="A546" s="190"/>
      <c r="B546" s="190"/>
      <c r="C546" s="190"/>
      <c r="D546" s="190"/>
      <c r="E546" s="190"/>
      <c r="F546" s="190"/>
      <c r="G546" s="190" t="s">
        <v>2611</v>
      </c>
      <c r="H546" s="209" t="s">
        <v>1999</v>
      </c>
      <c r="I546" s="190" t="s">
        <v>2612</v>
      </c>
      <c r="J546" s="192">
        <v>111.4</v>
      </c>
    </row>
    <row r="547" spans="1:10" ht="0.95" customHeight="1" thickTop="1" x14ac:dyDescent="0.2">
      <c r="A547" s="210"/>
      <c r="B547" s="210"/>
      <c r="C547" s="210"/>
      <c r="D547" s="210"/>
      <c r="E547" s="210"/>
      <c r="F547" s="210"/>
      <c r="G547" s="210"/>
      <c r="H547" s="210"/>
      <c r="I547" s="210"/>
      <c r="J547" s="210"/>
    </row>
    <row r="548" spans="1:10" ht="18" customHeight="1" x14ac:dyDescent="0.2">
      <c r="A548" s="174" t="s">
        <v>194</v>
      </c>
      <c r="B548" s="173" t="s">
        <v>10</v>
      </c>
      <c r="C548" s="174" t="s">
        <v>11</v>
      </c>
      <c r="D548" s="174" t="s">
        <v>12</v>
      </c>
      <c r="E548" s="227" t="s">
        <v>458</v>
      </c>
      <c r="F548" s="227"/>
      <c r="G548" s="175" t="s">
        <v>13</v>
      </c>
      <c r="H548" s="173" t="s">
        <v>14</v>
      </c>
      <c r="I548" s="173" t="s">
        <v>15</v>
      </c>
      <c r="J548" s="173" t="s">
        <v>17</v>
      </c>
    </row>
    <row r="549" spans="1:10" ht="24" customHeight="1" x14ac:dyDescent="0.2">
      <c r="A549" s="199" t="s">
        <v>2604</v>
      </c>
      <c r="B549" s="201" t="s">
        <v>195</v>
      </c>
      <c r="C549" s="199" t="s">
        <v>25</v>
      </c>
      <c r="D549" s="199" t="s">
        <v>196</v>
      </c>
      <c r="E549" s="228" t="s">
        <v>2296</v>
      </c>
      <c r="F549" s="228"/>
      <c r="G549" s="200" t="s">
        <v>41</v>
      </c>
      <c r="H549" s="205">
        <v>1</v>
      </c>
      <c r="I549" s="206">
        <v>466.1</v>
      </c>
      <c r="J549" s="206">
        <v>466.1</v>
      </c>
    </row>
    <row r="550" spans="1:10" ht="24" customHeight="1" x14ac:dyDescent="0.2">
      <c r="A550" s="181" t="s">
        <v>2605</v>
      </c>
      <c r="B550" s="180" t="s">
        <v>561</v>
      </c>
      <c r="C550" s="181" t="s">
        <v>25</v>
      </c>
      <c r="D550" s="181" t="s">
        <v>562</v>
      </c>
      <c r="E550" s="225" t="s">
        <v>469</v>
      </c>
      <c r="F550" s="225"/>
      <c r="G550" s="182" t="s">
        <v>555</v>
      </c>
      <c r="H550" s="207">
        <v>4.5999999999999996</v>
      </c>
      <c r="I550" s="183">
        <v>1.17</v>
      </c>
      <c r="J550" s="183">
        <v>5.38</v>
      </c>
    </row>
    <row r="551" spans="1:10" ht="24" customHeight="1" x14ac:dyDescent="0.2">
      <c r="A551" s="181" t="s">
        <v>2605</v>
      </c>
      <c r="B551" s="180" t="s">
        <v>836</v>
      </c>
      <c r="C551" s="181" t="s">
        <v>25</v>
      </c>
      <c r="D551" s="181" t="s">
        <v>837</v>
      </c>
      <c r="E551" s="225" t="s">
        <v>469</v>
      </c>
      <c r="F551" s="225"/>
      <c r="G551" s="182" t="s">
        <v>27</v>
      </c>
      <c r="H551" s="207">
        <v>2</v>
      </c>
      <c r="I551" s="183">
        <v>132</v>
      </c>
      <c r="J551" s="183">
        <v>264</v>
      </c>
    </row>
    <row r="552" spans="1:10" ht="24" customHeight="1" x14ac:dyDescent="0.2">
      <c r="A552" s="181" t="s">
        <v>2605</v>
      </c>
      <c r="B552" s="180" t="s">
        <v>1552</v>
      </c>
      <c r="C552" s="181" t="s">
        <v>25</v>
      </c>
      <c r="D552" s="181" t="s">
        <v>1553</v>
      </c>
      <c r="E552" s="225" t="s">
        <v>476</v>
      </c>
      <c r="F552" s="225"/>
      <c r="G552" s="182" t="s">
        <v>32</v>
      </c>
      <c r="H552" s="207">
        <v>0.79200000000000004</v>
      </c>
      <c r="I552" s="183">
        <v>22.674097</v>
      </c>
      <c r="J552" s="183">
        <v>17.95</v>
      </c>
    </row>
    <row r="553" spans="1:10" ht="24" customHeight="1" x14ac:dyDescent="0.2">
      <c r="A553" s="181" t="s">
        <v>2605</v>
      </c>
      <c r="B553" s="180" t="s">
        <v>944</v>
      </c>
      <c r="C553" s="181" t="s">
        <v>25</v>
      </c>
      <c r="D553" s="181" t="s">
        <v>945</v>
      </c>
      <c r="E553" s="225" t="s">
        <v>469</v>
      </c>
      <c r="F553" s="225"/>
      <c r="G553" s="182" t="s">
        <v>41</v>
      </c>
      <c r="H553" s="207">
        <v>1.05</v>
      </c>
      <c r="I553" s="183">
        <v>145</v>
      </c>
      <c r="J553" s="183">
        <v>152.25</v>
      </c>
    </row>
    <row r="554" spans="1:10" ht="24" customHeight="1" x14ac:dyDescent="0.2">
      <c r="A554" s="181" t="s">
        <v>2605</v>
      </c>
      <c r="B554" s="180" t="s">
        <v>1653</v>
      </c>
      <c r="C554" s="181" t="s">
        <v>25</v>
      </c>
      <c r="D554" s="181" t="s">
        <v>1654</v>
      </c>
      <c r="E554" s="225" t="s">
        <v>476</v>
      </c>
      <c r="F554" s="225"/>
      <c r="G554" s="182" t="s">
        <v>32</v>
      </c>
      <c r="H554" s="207">
        <v>0.79200000000000004</v>
      </c>
      <c r="I554" s="183">
        <v>15.341569</v>
      </c>
      <c r="J554" s="183">
        <v>12.15</v>
      </c>
    </row>
    <row r="555" spans="1:10" ht="24" customHeight="1" x14ac:dyDescent="0.2">
      <c r="A555" s="181" t="s">
        <v>2605</v>
      </c>
      <c r="B555" s="180" t="s">
        <v>1598</v>
      </c>
      <c r="C555" s="181" t="s">
        <v>25</v>
      </c>
      <c r="D555" s="181" t="s">
        <v>1599</v>
      </c>
      <c r="E555" s="225" t="s">
        <v>469</v>
      </c>
      <c r="F555" s="225"/>
      <c r="G555" s="182" t="s">
        <v>555</v>
      </c>
      <c r="H555" s="207">
        <v>1.82</v>
      </c>
      <c r="I555" s="183">
        <v>7.83</v>
      </c>
      <c r="J555" s="183">
        <v>14.25</v>
      </c>
    </row>
    <row r="556" spans="1:10" ht="24" customHeight="1" x14ac:dyDescent="0.2">
      <c r="A556" s="181" t="s">
        <v>2605</v>
      </c>
      <c r="B556" s="180" t="s">
        <v>775</v>
      </c>
      <c r="C556" s="181" t="s">
        <v>25</v>
      </c>
      <c r="D556" s="181" t="s">
        <v>776</v>
      </c>
      <c r="E556" s="225" t="s">
        <v>469</v>
      </c>
      <c r="F556" s="225"/>
      <c r="G556" s="182" t="s">
        <v>48</v>
      </c>
      <c r="H556" s="207">
        <v>1E-3</v>
      </c>
      <c r="I556" s="183">
        <v>121.56</v>
      </c>
      <c r="J556" s="183">
        <v>0.12</v>
      </c>
    </row>
    <row r="557" spans="1:10" x14ac:dyDescent="0.2">
      <c r="A557" s="189"/>
      <c r="B557" s="189"/>
      <c r="C557" s="189"/>
      <c r="D557" s="189"/>
      <c r="E557" s="189" t="s">
        <v>2606</v>
      </c>
      <c r="F557" s="208">
        <v>30.1</v>
      </c>
      <c r="G557" s="189" t="s">
        <v>2607</v>
      </c>
      <c r="H557" s="208">
        <v>0</v>
      </c>
      <c r="I557" s="189" t="s">
        <v>2608</v>
      </c>
      <c r="J557" s="208">
        <v>30.1</v>
      </c>
    </row>
    <row r="558" spans="1:10" x14ac:dyDescent="0.2">
      <c r="A558" s="189"/>
      <c r="B558" s="189"/>
      <c r="C558" s="189"/>
      <c r="D558" s="189"/>
      <c r="E558" s="189" t="s">
        <v>2609</v>
      </c>
      <c r="F558" s="208">
        <v>134.33000000000001</v>
      </c>
      <c r="G558" s="189"/>
      <c r="H558" s="226" t="s">
        <v>2610</v>
      </c>
      <c r="I558" s="226"/>
      <c r="J558" s="208">
        <v>600.42999999999995</v>
      </c>
    </row>
    <row r="559" spans="1:10" ht="50.1" customHeight="1" thickBot="1" x14ac:dyDescent="0.25">
      <c r="A559" s="190"/>
      <c r="B559" s="190"/>
      <c r="C559" s="190"/>
      <c r="D559" s="190"/>
      <c r="E559" s="190"/>
      <c r="F559" s="190"/>
      <c r="G559" s="190" t="s">
        <v>2611</v>
      </c>
      <c r="H559" s="209" t="s">
        <v>2590</v>
      </c>
      <c r="I559" s="190" t="s">
        <v>2612</v>
      </c>
      <c r="J559" s="192">
        <v>2377.6999999999998</v>
      </c>
    </row>
    <row r="560" spans="1:10" ht="0.95" customHeight="1" thickTop="1" x14ac:dyDescent="0.2">
      <c r="A560" s="210"/>
      <c r="B560" s="210"/>
      <c r="C560" s="210"/>
      <c r="D560" s="210"/>
      <c r="E560" s="210"/>
      <c r="F560" s="210"/>
      <c r="G560" s="210"/>
      <c r="H560" s="210"/>
      <c r="I560" s="210"/>
      <c r="J560" s="210"/>
    </row>
    <row r="561" spans="1:10" ht="24" customHeight="1" x14ac:dyDescent="0.2">
      <c r="A561" s="194" t="s">
        <v>197</v>
      </c>
      <c r="B561" s="194"/>
      <c r="C561" s="194"/>
      <c r="D561" s="194" t="s">
        <v>198</v>
      </c>
      <c r="E561" s="194"/>
      <c r="F561" s="229"/>
      <c r="G561" s="229"/>
      <c r="H561" s="195"/>
      <c r="I561" s="194"/>
      <c r="J561" s="202">
        <v>19803.849999999999</v>
      </c>
    </row>
    <row r="562" spans="1:10" ht="18" customHeight="1" x14ac:dyDescent="0.2">
      <c r="A562" s="174" t="s">
        <v>199</v>
      </c>
      <c r="B562" s="173" t="s">
        <v>10</v>
      </c>
      <c r="C562" s="174" t="s">
        <v>11</v>
      </c>
      <c r="D562" s="174" t="s">
        <v>12</v>
      </c>
      <c r="E562" s="227" t="s">
        <v>458</v>
      </c>
      <c r="F562" s="227"/>
      <c r="G562" s="175" t="s">
        <v>13</v>
      </c>
      <c r="H562" s="173" t="s">
        <v>14</v>
      </c>
      <c r="I562" s="173" t="s">
        <v>15</v>
      </c>
      <c r="J562" s="173" t="s">
        <v>17</v>
      </c>
    </row>
    <row r="563" spans="1:10" ht="24" customHeight="1" x14ac:dyDescent="0.2">
      <c r="A563" s="199" t="s">
        <v>2604</v>
      </c>
      <c r="B563" s="201" t="s">
        <v>161</v>
      </c>
      <c r="C563" s="199" t="s">
        <v>65</v>
      </c>
      <c r="D563" s="199" t="s">
        <v>162</v>
      </c>
      <c r="E563" s="228">
        <v>0</v>
      </c>
      <c r="F563" s="228"/>
      <c r="G563" s="200" t="s">
        <v>163</v>
      </c>
      <c r="H563" s="205">
        <v>1</v>
      </c>
      <c r="I563" s="206">
        <v>131.88999999999999</v>
      </c>
      <c r="J563" s="206">
        <v>131.88999999999999</v>
      </c>
    </row>
    <row r="564" spans="1:10" ht="26.1" customHeight="1" x14ac:dyDescent="0.2">
      <c r="A564" s="177" t="s">
        <v>2613</v>
      </c>
      <c r="B564" s="176" t="s">
        <v>2712</v>
      </c>
      <c r="C564" s="177" t="s">
        <v>65</v>
      </c>
      <c r="D564" s="177" t="s">
        <v>2713</v>
      </c>
      <c r="E564" s="224">
        <v>0</v>
      </c>
      <c r="F564" s="224"/>
      <c r="G564" s="178" t="s">
        <v>534</v>
      </c>
      <c r="H564" s="211">
        <v>2</v>
      </c>
      <c r="I564" s="179">
        <v>31.4</v>
      </c>
      <c r="J564" s="179">
        <v>62.8</v>
      </c>
    </row>
    <row r="565" spans="1:10" ht="26.1" customHeight="1" x14ac:dyDescent="0.2">
      <c r="A565" s="177" t="s">
        <v>2613</v>
      </c>
      <c r="B565" s="176" t="s">
        <v>2714</v>
      </c>
      <c r="C565" s="177" t="s">
        <v>65</v>
      </c>
      <c r="D565" s="177" t="s">
        <v>2715</v>
      </c>
      <c r="E565" s="224">
        <v>0</v>
      </c>
      <c r="F565" s="224"/>
      <c r="G565" s="178" t="s">
        <v>534</v>
      </c>
      <c r="H565" s="211">
        <v>0</v>
      </c>
      <c r="I565" s="179">
        <v>25.52</v>
      </c>
      <c r="J565" s="179">
        <v>0</v>
      </c>
    </row>
    <row r="566" spans="1:10" ht="24" customHeight="1" x14ac:dyDescent="0.2">
      <c r="A566" s="181" t="s">
        <v>2605</v>
      </c>
      <c r="B566" s="180" t="s">
        <v>1723</v>
      </c>
      <c r="C566" s="181" t="s">
        <v>65</v>
      </c>
      <c r="D566" s="181" t="s">
        <v>1724</v>
      </c>
      <c r="E566" s="225" t="s">
        <v>469</v>
      </c>
      <c r="F566" s="225"/>
      <c r="G566" s="182" t="s">
        <v>231</v>
      </c>
      <c r="H566" s="207">
        <v>2</v>
      </c>
      <c r="I566" s="183">
        <v>1.33</v>
      </c>
      <c r="J566" s="183">
        <v>2.66</v>
      </c>
    </row>
    <row r="567" spans="1:10" ht="24" customHeight="1" x14ac:dyDescent="0.2">
      <c r="A567" s="181" t="s">
        <v>2605</v>
      </c>
      <c r="B567" s="180" t="s">
        <v>1757</v>
      </c>
      <c r="C567" s="181" t="s">
        <v>65</v>
      </c>
      <c r="D567" s="181" t="s">
        <v>1758</v>
      </c>
      <c r="E567" s="225" t="s">
        <v>469</v>
      </c>
      <c r="F567" s="225"/>
      <c r="G567" s="182" t="s">
        <v>887</v>
      </c>
      <c r="H567" s="207">
        <v>3</v>
      </c>
      <c r="I567" s="183">
        <v>1</v>
      </c>
      <c r="J567" s="183">
        <v>3</v>
      </c>
    </row>
    <row r="568" spans="1:10" ht="24" customHeight="1" x14ac:dyDescent="0.2">
      <c r="A568" s="181" t="s">
        <v>2605</v>
      </c>
      <c r="B568" s="180" t="s">
        <v>1674</v>
      </c>
      <c r="C568" s="181" t="s">
        <v>65</v>
      </c>
      <c r="D568" s="181" t="s">
        <v>1675</v>
      </c>
      <c r="E568" s="225" t="s">
        <v>469</v>
      </c>
      <c r="F568" s="225"/>
      <c r="G568" s="182" t="s">
        <v>231</v>
      </c>
      <c r="H568" s="207">
        <v>0.75</v>
      </c>
      <c r="I568" s="183">
        <v>5.28</v>
      </c>
      <c r="J568" s="183">
        <v>3.96</v>
      </c>
    </row>
    <row r="569" spans="1:10" ht="24" customHeight="1" x14ac:dyDescent="0.2">
      <c r="A569" s="181" t="s">
        <v>2605</v>
      </c>
      <c r="B569" s="180" t="s">
        <v>1896</v>
      </c>
      <c r="C569" s="181" t="s">
        <v>65</v>
      </c>
      <c r="D569" s="181" t="s">
        <v>1897</v>
      </c>
      <c r="E569" s="225" t="s">
        <v>469</v>
      </c>
      <c r="F569" s="225"/>
      <c r="G569" s="182" t="s">
        <v>231</v>
      </c>
      <c r="H569" s="207">
        <v>0.75</v>
      </c>
      <c r="I569" s="183">
        <v>1.67</v>
      </c>
      <c r="J569" s="183">
        <v>1.25</v>
      </c>
    </row>
    <row r="570" spans="1:10" ht="24" customHeight="1" x14ac:dyDescent="0.2">
      <c r="A570" s="181" t="s">
        <v>2605</v>
      </c>
      <c r="B570" s="180" t="s">
        <v>885</v>
      </c>
      <c r="C570" s="181" t="s">
        <v>65</v>
      </c>
      <c r="D570" s="181" t="s">
        <v>886</v>
      </c>
      <c r="E570" s="225" t="s">
        <v>469</v>
      </c>
      <c r="F570" s="225"/>
      <c r="G570" s="182" t="s">
        <v>887</v>
      </c>
      <c r="H570" s="207">
        <v>9</v>
      </c>
      <c r="I570" s="183">
        <v>6</v>
      </c>
      <c r="J570" s="183">
        <v>54</v>
      </c>
    </row>
    <row r="571" spans="1:10" ht="26.1" customHeight="1" x14ac:dyDescent="0.2">
      <c r="A571" s="181" t="s">
        <v>2605</v>
      </c>
      <c r="B571" s="180" t="s">
        <v>1808</v>
      </c>
      <c r="C571" s="181" t="s">
        <v>65</v>
      </c>
      <c r="D571" s="181" t="s">
        <v>1809</v>
      </c>
      <c r="E571" s="225" t="s">
        <v>469</v>
      </c>
      <c r="F571" s="225"/>
      <c r="G571" s="182" t="s">
        <v>231</v>
      </c>
      <c r="H571" s="207">
        <v>1</v>
      </c>
      <c r="I571" s="183">
        <v>2</v>
      </c>
      <c r="J571" s="183">
        <v>2</v>
      </c>
    </row>
    <row r="572" spans="1:10" ht="24" customHeight="1" x14ac:dyDescent="0.2">
      <c r="A572" s="181" t="s">
        <v>2605</v>
      </c>
      <c r="B572" s="180" t="s">
        <v>1783</v>
      </c>
      <c r="C572" s="181" t="s">
        <v>65</v>
      </c>
      <c r="D572" s="181" t="s">
        <v>1784</v>
      </c>
      <c r="E572" s="225" t="s">
        <v>469</v>
      </c>
      <c r="F572" s="225"/>
      <c r="G572" s="182" t="s">
        <v>231</v>
      </c>
      <c r="H572" s="207">
        <v>1</v>
      </c>
      <c r="I572" s="183">
        <v>2.2200000000000002</v>
      </c>
      <c r="J572" s="183">
        <v>2.2200000000000002</v>
      </c>
    </row>
    <row r="573" spans="1:10" x14ac:dyDescent="0.2">
      <c r="A573" s="189"/>
      <c r="B573" s="189"/>
      <c r="C573" s="189"/>
      <c r="D573" s="189"/>
      <c r="E573" s="189" t="s">
        <v>2606</v>
      </c>
      <c r="F573" s="208">
        <v>44.42</v>
      </c>
      <c r="G573" s="189" t="s">
        <v>2607</v>
      </c>
      <c r="H573" s="208">
        <v>0</v>
      </c>
      <c r="I573" s="189" t="s">
        <v>2608</v>
      </c>
      <c r="J573" s="208">
        <v>44.42</v>
      </c>
    </row>
    <row r="574" spans="1:10" x14ac:dyDescent="0.2">
      <c r="A574" s="189"/>
      <c r="B574" s="189"/>
      <c r="C574" s="189"/>
      <c r="D574" s="189"/>
      <c r="E574" s="189" t="s">
        <v>2609</v>
      </c>
      <c r="F574" s="208">
        <v>38.01</v>
      </c>
      <c r="G574" s="189"/>
      <c r="H574" s="226" t="s">
        <v>2610</v>
      </c>
      <c r="I574" s="226"/>
      <c r="J574" s="208">
        <v>169.9</v>
      </c>
    </row>
    <row r="575" spans="1:10" ht="50.1" customHeight="1" thickBot="1" x14ac:dyDescent="0.25">
      <c r="A575" s="190"/>
      <c r="B575" s="190"/>
      <c r="C575" s="190"/>
      <c r="D575" s="190"/>
      <c r="E575" s="190"/>
      <c r="F575" s="190"/>
      <c r="G575" s="190" t="s">
        <v>2611</v>
      </c>
      <c r="H575" s="209" t="s">
        <v>2736</v>
      </c>
      <c r="I575" s="190" t="s">
        <v>2612</v>
      </c>
      <c r="J575" s="192">
        <v>2718.4</v>
      </c>
    </row>
    <row r="576" spans="1:10" ht="0.95" customHeight="1" thickTop="1" x14ac:dyDescent="0.2">
      <c r="A576" s="210"/>
      <c r="B576" s="210"/>
      <c r="C576" s="210"/>
      <c r="D576" s="210"/>
      <c r="E576" s="210"/>
      <c r="F576" s="210"/>
      <c r="G576" s="210"/>
      <c r="H576" s="210"/>
      <c r="I576" s="210"/>
      <c r="J576" s="210"/>
    </row>
    <row r="577" spans="1:10" ht="18" customHeight="1" x14ac:dyDescent="0.2">
      <c r="A577" s="174" t="s">
        <v>200</v>
      </c>
      <c r="B577" s="173" t="s">
        <v>10</v>
      </c>
      <c r="C577" s="174" t="s">
        <v>11</v>
      </c>
      <c r="D577" s="174" t="s">
        <v>12</v>
      </c>
      <c r="E577" s="227" t="s">
        <v>458</v>
      </c>
      <c r="F577" s="227"/>
      <c r="G577" s="175" t="s">
        <v>13</v>
      </c>
      <c r="H577" s="173" t="s">
        <v>14</v>
      </c>
      <c r="I577" s="173" t="s">
        <v>15</v>
      </c>
      <c r="J577" s="173" t="s">
        <v>17</v>
      </c>
    </row>
    <row r="578" spans="1:10" ht="26.1" customHeight="1" x14ac:dyDescent="0.2">
      <c r="A578" s="199" t="s">
        <v>2604</v>
      </c>
      <c r="B578" s="201" t="s">
        <v>165</v>
      </c>
      <c r="C578" s="199" t="s">
        <v>65</v>
      </c>
      <c r="D578" s="199" t="s">
        <v>166</v>
      </c>
      <c r="E578" s="228">
        <v>0</v>
      </c>
      <c r="F578" s="228"/>
      <c r="G578" s="200" t="s">
        <v>163</v>
      </c>
      <c r="H578" s="205">
        <v>1</v>
      </c>
      <c r="I578" s="206">
        <v>315.92</v>
      </c>
      <c r="J578" s="206">
        <v>315.92</v>
      </c>
    </row>
    <row r="579" spans="1:10" ht="26.1" customHeight="1" x14ac:dyDescent="0.2">
      <c r="A579" s="177" t="s">
        <v>2613</v>
      </c>
      <c r="B579" s="176" t="s">
        <v>2714</v>
      </c>
      <c r="C579" s="177" t="s">
        <v>65</v>
      </c>
      <c r="D579" s="177" t="s">
        <v>2715</v>
      </c>
      <c r="E579" s="224">
        <v>0</v>
      </c>
      <c r="F579" s="224"/>
      <c r="G579" s="178" t="s">
        <v>534</v>
      </c>
      <c r="H579" s="211">
        <v>4</v>
      </c>
      <c r="I579" s="179">
        <v>25.52</v>
      </c>
      <c r="J579" s="179">
        <v>102.08</v>
      </c>
    </row>
    <row r="580" spans="1:10" ht="26.1" customHeight="1" x14ac:dyDescent="0.2">
      <c r="A580" s="177" t="s">
        <v>2613</v>
      </c>
      <c r="B580" s="176" t="s">
        <v>2712</v>
      </c>
      <c r="C580" s="177" t="s">
        <v>65</v>
      </c>
      <c r="D580" s="177" t="s">
        <v>2713</v>
      </c>
      <c r="E580" s="224">
        <v>0</v>
      </c>
      <c r="F580" s="224"/>
      <c r="G580" s="178" t="s">
        <v>534</v>
      </c>
      <c r="H580" s="211">
        <v>4</v>
      </c>
      <c r="I580" s="179">
        <v>31.4</v>
      </c>
      <c r="J580" s="179">
        <v>125.6</v>
      </c>
    </row>
    <row r="581" spans="1:10" ht="24" customHeight="1" x14ac:dyDescent="0.2">
      <c r="A581" s="181" t="s">
        <v>2605</v>
      </c>
      <c r="B581" s="180" t="s">
        <v>1793</v>
      </c>
      <c r="C581" s="181" t="s">
        <v>65</v>
      </c>
      <c r="D581" s="181" t="s">
        <v>1794</v>
      </c>
      <c r="E581" s="225" t="s">
        <v>469</v>
      </c>
      <c r="F581" s="225"/>
      <c r="G581" s="182" t="s">
        <v>231</v>
      </c>
      <c r="H581" s="207">
        <v>0.5</v>
      </c>
      <c r="I581" s="183">
        <v>6.56</v>
      </c>
      <c r="J581" s="183">
        <v>3.28</v>
      </c>
    </row>
    <row r="582" spans="1:10" ht="24" customHeight="1" x14ac:dyDescent="0.2">
      <c r="A582" s="181" t="s">
        <v>2605</v>
      </c>
      <c r="B582" s="180" t="s">
        <v>1871</v>
      </c>
      <c r="C582" s="181" t="s">
        <v>65</v>
      </c>
      <c r="D582" s="181" t="s">
        <v>1872</v>
      </c>
      <c r="E582" s="225" t="s">
        <v>469</v>
      </c>
      <c r="F582" s="225"/>
      <c r="G582" s="182" t="s">
        <v>231</v>
      </c>
      <c r="H582" s="207">
        <v>0.25</v>
      </c>
      <c r="I582" s="183">
        <v>8.9</v>
      </c>
      <c r="J582" s="183">
        <v>2.2200000000000002</v>
      </c>
    </row>
    <row r="583" spans="1:10" ht="24" customHeight="1" x14ac:dyDescent="0.2">
      <c r="A583" s="181" t="s">
        <v>2605</v>
      </c>
      <c r="B583" s="180" t="s">
        <v>1767</v>
      </c>
      <c r="C583" s="181" t="s">
        <v>65</v>
      </c>
      <c r="D583" s="181" t="s">
        <v>1768</v>
      </c>
      <c r="E583" s="225" t="s">
        <v>469</v>
      </c>
      <c r="F583" s="225"/>
      <c r="G583" s="182" t="s">
        <v>231</v>
      </c>
      <c r="H583" s="207">
        <v>0.25</v>
      </c>
      <c r="I583" s="183">
        <v>17.18</v>
      </c>
      <c r="J583" s="183">
        <v>4.29</v>
      </c>
    </row>
    <row r="584" spans="1:10" ht="24" customHeight="1" x14ac:dyDescent="0.2">
      <c r="A584" s="181" t="s">
        <v>2605</v>
      </c>
      <c r="B584" s="180" t="s">
        <v>1833</v>
      </c>
      <c r="C584" s="181" t="s">
        <v>65</v>
      </c>
      <c r="D584" s="181" t="s">
        <v>1834</v>
      </c>
      <c r="E584" s="225" t="s">
        <v>469</v>
      </c>
      <c r="F584" s="225"/>
      <c r="G584" s="182" t="s">
        <v>231</v>
      </c>
      <c r="H584" s="207">
        <v>0.25</v>
      </c>
      <c r="I584" s="183">
        <v>11.36</v>
      </c>
      <c r="J584" s="183">
        <v>2.84</v>
      </c>
    </row>
    <row r="585" spans="1:10" ht="24" customHeight="1" x14ac:dyDescent="0.2">
      <c r="A585" s="181" t="s">
        <v>2605</v>
      </c>
      <c r="B585" s="180" t="s">
        <v>1657</v>
      </c>
      <c r="C585" s="181" t="s">
        <v>65</v>
      </c>
      <c r="D585" s="181" t="s">
        <v>1658</v>
      </c>
      <c r="E585" s="225" t="s">
        <v>469</v>
      </c>
      <c r="F585" s="225"/>
      <c r="G585" s="182" t="s">
        <v>231</v>
      </c>
      <c r="H585" s="207">
        <v>0.25</v>
      </c>
      <c r="I585" s="183">
        <v>26.7</v>
      </c>
      <c r="J585" s="183">
        <v>6.67</v>
      </c>
    </row>
    <row r="586" spans="1:10" ht="24" customHeight="1" x14ac:dyDescent="0.2">
      <c r="A586" s="181" t="s">
        <v>2605</v>
      </c>
      <c r="B586" s="180" t="s">
        <v>1381</v>
      </c>
      <c r="C586" s="181" t="s">
        <v>65</v>
      </c>
      <c r="D586" s="181" t="s">
        <v>1382</v>
      </c>
      <c r="E586" s="225" t="s">
        <v>469</v>
      </c>
      <c r="F586" s="225"/>
      <c r="G586" s="182" t="s">
        <v>231</v>
      </c>
      <c r="H586" s="207">
        <v>0.5</v>
      </c>
      <c r="I586" s="183">
        <v>39.11</v>
      </c>
      <c r="J586" s="183">
        <v>19.55</v>
      </c>
    </row>
    <row r="587" spans="1:10" ht="24" customHeight="1" x14ac:dyDescent="0.2">
      <c r="A587" s="181" t="s">
        <v>2605</v>
      </c>
      <c r="B587" s="180" t="s">
        <v>1412</v>
      </c>
      <c r="C587" s="181" t="s">
        <v>65</v>
      </c>
      <c r="D587" s="181" t="s">
        <v>1413</v>
      </c>
      <c r="E587" s="225" t="s">
        <v>469</v>
      </c>
      <c r="F587" s="225"/>
      <c r="G587" s="182" t="s">
        <v>887</v>
      </c>
      <c r="H587" s="207">
        <v>1.5</v>
      </c>
      <c r="I587" s="183">
        <v>11.94</v>
      </c>
      <c r="J587" s="183">
        <v>17.91</v>
      </c>
    </row>
    <row r="588" spans="1:10" ht="24" customHeight="1" x14ac:dyDescent="0.2">
      <c r="A588" s="181" t="s">
        <v>2605</v>
      </c>
      <c r="B588" s="180" t="s">
        <v>1257</v>
      </c>
      <c r="C588" s="181" t="s">
        <v>65</v>
      </c>
      <c r="D588" s="181" t="s">
        <v>1258</v>
      </c>
      <c r="E588" s="225" t="s">
        <v>469</v>
      </c>
      <c r="F588" s="225"/>
      <c r="G588" s="182" t="s">
        <v>887</v>
      </c>
      <c r="H588" s="207">
        <v>4</v>
      </c>
      <c r="I588" s="183">
        <v>7.87</v>
      </c>
      <c r="J588" s="183">
        <v>31.48</v>
      </c>
    </row>
    <row r="589" spans="1:10" x14ac:dyDescent="0.2">
      <c r="A589" s="189"/>
      <c r="B589" s="189"/>
      <c r="C589" s="189"/>
      <c r="D589" s="189"/>
      <c r="E589" s="189" t="s">
        <v>2606</v>
      </c>
      <c r="F589" s="208">
        <v>154.16</v>
      </c>
      <c r="G589" s="189" t="s">
        <v>2607</v>
      </c>
      <c r="H589" s="208">
        <v>0</v>
      </c>
      <c r="I589" s="189" t="s">
        <v>2608</v>
      </c>
      <c r="J589" s="208">
        <v>154.16</v>
      </c>
    </row>
    <row r="590" spans="1:10" x14ac:dyDescent="0.2">
      <c r="A590" s="189"/>
      <c r="B590" s="189"/>
      <c r="C590" s="189"/>
      <c r="D590" s="189"/>
      <c r="E590" s="189" t="s">
        <v>2609</v>
      </c>
      <c r="F590" s="208">
        <v>91.04</v>
      </c>
      <c r="G590" s="189"/>
      <c r="H590" s="226" t="s">
        <v>2610</v>
      </c>
      <c r="I590" s="226"/>
      <c r="J590" s="208">
        <v>406.96</v>
      </c>
    </row>
    <row r="591" spans="1:10" ht="50.1" customHeight="1" thickBot="1" x14ac:dyDescent="0.25">
      <c r="A591" s="190"/>
      <c r="B591" s="190"/>
      <c r="C591" s="190"/>
      <c r="D591" s="190"/>
      <c r="E591" s="190"/>
      <c r="F591" s="190"/>
      <c r="G591" s="190" t="s">
        <v>2611</v>
      </c>
      <c r="H591" s="209" t="s">
        <v>2737</v>
      </c>
      <c r="I591" s="190" t="s">
        <v>2612</v>
      </c>
      <c r="J591" s="192">
        <v>3662.64</v>
      </c>
    </row>
    <row r="592" spans="1:10" ht="0.95" customHeight="1" thickTop="1" x14ac:dyDescent="0.2">
      <c r="A592" s="210"/>
      <c r="B592" s="210"/>
      <c r="C592" s="210"/>
      <c r="D592" s="210"/>
      <c r="E592" s="210"/>
      <c r="F592" s="210"/>
      <c r="G592" s="210"/>
      <c r="H592" s="210"/>
      <c r="I592" s="210"/>
      <c r="J592" s="210"/>
    </row>
    <row r="593" spans="1:10" ht="18" customHeight="1" x14ac:dyDescent="0.2">
      <c r="A593" s="174" t="s">
        <v>201</v>
      </c>
      <c r="B593" s="173" t="s">
        <v>10</v>
      </c>
      <c r="C593" s="174" t="s">
        <v>11</v>
      </c>
      <c r="D593" s="174" t="s">
        <v>12</v>
      </c>
      <c r="E593" s="227" t="s">
        <v>458</v>
      </c>
      <c r="F593" s="227"/>
      <c r="G593" s="175" t="s">
        <v>13</v>
      </c>
      <c r="H593" s="173" t="s">
        <v>14</v>
      </c>
      <c r="I593" s="173" t="s">
        <v>15</v>
      </c>
      <c r="J593" s="173" t="s">
        <v>17</v>
      </c>
    </row>
    <row r="594" spans="1:10" ht="26.1" customHeight="1" x14ac:dyDescent="0.2">
      <c r="A594" s="199" t="s">
        <v>2604</v>
      </c>
      <c r="B594" s="201" t="s">
        <v>202</v>
      </c>
      <c r="C594" s="199" t="s">
        <v>30</v>
      </c>
      <c r="D594" s="199" t="s">
        <v>203</v>
      </c>
      <c r="E594" s="228" t="s">
        <v>2290</v>
      </c>
      <c r="F594" s="228"/>
      <c r="G594" s="200" t="s">
        <v>27</v>
      </c>
      <c r="H594" s="205">
        <v>1</v>
      </c>
      <c r="I594" s="206">
        <v>94.05</v>
      </c>
      <c r="J594" s="206">
        <v>94.05</v>
      </c>
    </row>
    <row r="595" spans="1:10" ht="26.1" customHeight="1" x14ac:dyDescent="0.2">
      <c r="A595" s="177" t="s">
        <v>2613</v>
      </c>
      <c r="B595" s="176" t="s">
        <v>2734</v>
      </c>
      <c r="C595" s="177" t="s">
        <v>30</v>
      </c>
      <c r="D595" s="177" t="s">
        <v>2735</v>
      </c>
      <c r="E595" s="224" t="s">
        <v>2205</v>
      </c>
      <c r="F595" s="224"/>
      <c r="G595" s="178" t="s">
        <v>32</v>
      </c>
      <c r="H595" s="211">
        <v>0.61</v>
      </c>
      <c r="I595" s="179">
        <v>27.8</v>
      </c>
      <c r="J595" s="179">
        <v>16.95</v>
      </c>
    </row>
    <row r="596" spans="1:10" ht="26.1" customHeight="1" x14ac:dyDescent="0.2">
      <c r="A596" s="177" t="s">
        <v>2613</v>
      </c>
      <c r="B596" s="176" t="s">
        <v>2738</v>
      </c>
      <c r="C596" s="177" t="s">
        <v>30</v>
      </c>
      <c r="D596" s="177" t="s">
        <v>2739</v>
      </c>
      <c r="E596" s="224" t="s">
        <v>2205</v>
      </c>
      <c r="F596" s="224"/>
      <c r="G596" s="178" t="s">
        <v>32</v>
      </c>
      <c r="H596" s="211">
        <v>0.61</v>
      </c>
      <c r="I596" s="179">
        <v>23.38</v>
      </c>
      <c r="J596" s="179">
        <v>14.26</v>
      </c>
    </row>
    <row r="597" spans="1:10" ht="26.1" customHeight="1" x14ac:dyDescent="0.2">
      <c r="A597" s="181" t="s">
        <v>2605</v>
      </c>
      <c r="B597" s="180" t="s">
        <v>1179</v>
      </c>
      <c r="C597" s="181" t="s">
        <v>30</v>
      </c>
      <c r="D597" s="181" t="s">
        <v>1180</v>
      </c>
      <c r="E597" s="225" t="s">
        <v>469</v>
      </c>
      <c r="F597" s="225"/>
      <c r="G597" s="182" t="s">
        <v>27</v>
      </c>
      <c r="H597" s="207">
        <v>1</v>
      </c>
      <c r="I597" s="183">
        <v>62.77</v>
      </c>
      <c r="J597" s="183">
        <v>62.77</v>
      </c>
    </row>
    <row r="598" spans="1:10" ht="26.1" customHeight="1" x14ac:dyDescent="0.2">
      <c r="A598" s="181" t="s">
        <v>2605</v>
      </c>
      <c r="B598" s="180" t="s">
        <v>1978</v>
      </c>
      <c r="C598" s="181" t="s">
        <v>30</v>
      </c>
      <c r="D598" s="181" t="s">
        <v>1979</v>
      </c>
      <c r="E598" s="225" t="s">
        <v>469</v>
      </c>
      <c r="F598" s="225"/>
      <c r="G598" s="182" t="s">
        <v>27</v>
      </c>
      <c r="H598" s="207">
        <v>0.02</v>
      </c>
      <c r="I598" s="183">
        <v>3.5</v>
      </c>
      <c r="J598" s="183">
        <v>7.0000000000000007E-2</v>
      </c>
    </row>
    <row r="599" spans="1:10" x14ac:dyDescent="0.2">
      <c r="A599" s="189"/>
      <c r="B599" s="189"/>
      <c r="C599" s="189"/>
      <c r="D599" s="189"/>
      <c r="E599" s="189" t="s">
        <v>2606</v>
      </c>
      <c r="F599" s="208">
        <v>20</v>
      </c>
      <c r="G599" s="189" t="s">
        <v>2607</v>
      </c>
      <c r="H599" s="208">
        <v>0</v>
      </c>
      <c r="I599" s="189" t="s">
        <v>2608</v>
      </c>
      <c r="J599" s="208">
        <v>20</v>
      </c>
    </row>
    <row r="600" spans="1:10" x14ac:dyDescent="0.2">
      <c r="A600" s="189"/>
      <c r="B600" s="189"/>
      <c r="C600" s="189"/>
      <c r="D600" s="189"/>
      <c r="E600" s="189" t="s">
        <v>2609</v>
      </c>
      <c r="F600" s="208">
        <v>27.1</v>
      </c>
      <c r="G600" s="189"/>
      <c r="H600" s="226" t="s">
        <v>2610</v>
      </c>
      <c r="I600" s="226"/>
      <c r="J600" s="208">
        <v>121.15</v>
      </c>
    </row>
    <row r="601" spans="1:10" ht="50.1" customHeight="1" thickBot="1" x14ac:dyDescent="0.25">
      <c r="A601" s="190"/>
      <c r="B601" s="190"/>
      <c r="C601" s="190"/>
      <c r="D601" s="190"/>
      <c r="E601" s="190"/>
      <c r="F601" s="190"/>
      <c r="G601" s="190" t="s">
        <v>2611</v>
      </c>
      <c r="H601" s="209" t="s">
        <v>1862</v>
      </c>
      <c r="I601" s="190" t="s">
        <v>2612</v>
      </c>
      <c r="J601" s="192">
        <v>969.2</v>
      </c>
    </row>
    <row r="602" spans="1:10" ht="0.95" customHeight="1" thickTop="1" x14ac:dyDescent="0.2">
      <c r="A602" s="210"/>
      <c r="B602" s="210"/>
      <c r="C602" s="210"/>
      <c r="D602" s="210"/>
      <c r="E602" s="210"/>
      <c r="F602" s="210"/>
      <c r="G602" s="210"/>
      <c r="H602" s="210"/>
      <c r="I602" s="210"/>
      <c r="J602" s="210"/>
    </row>
    <row r="603" spans="1:10" ht="18" customHeight="1" x14ac:dyDescent="0.2">
      <c r="A603" s="174" t="s">
        <v>204</v>
      </c>
      <c r="B603" s="173" t="s">
        <v>10</v>
      </c>
      <c r="C603" s="174" t="s">
        <v>11</v>
      </c>
      <c r="D603" s="174" t="s">
        <v>12</v>
      </c>
      <c r="E603" s="227" t="s">
        <v>458</v>
      </c>
      <c r="F603" s="227"/>
      <c r="G603" s="175" t="s">
        <v>13</v>
      </c>
      <c r="H603" s="173" t="s">
        <v>14</v>
      </c>
      <c r="I603" s="173" t="s">
        <v>15</v>
      </c>
      <c r="J603" s="173" t="s">
        <v>17</v>
      </c>
    </row>
    <row r="604" spans="1:10" ht="26.1" customHeight="1" x14ac:dyDescent="0.2">
      <c r="A604" s="199" t="s">
        <v>2604</v>
      </c>
      <c r="B604" s="201" t="s">
        <v>183</v>
      </c>
      <c r="C604" s="199" t="s">
        <v>30</v>
      </c>
      <c r="D604" s="199" t="s">
        <v>184</v>
      </c>
      <c r="E604" s="228" t="s">
        <v>2290</v>
      </c>
      <c r="F604" s="228"/>
      <c r="G604" s="200" t="s">
        <v>27</v>
      </c>
      <c r="H604" s="205">
        <v>1</v>
      </c>
      <c r="I604" s="206">
        <v>119.15</v>
      </c>
      <c r="J604" s="206">
        <v>119.15</v>
      </c>
    </row>
    <row r="605" spans="1:10" ht="26.1" customHeight="1" x14ac:dyDescent="0.2">
      <c r="A605" s="177" t="s">
        <v>2613</v>
      </c>
      <c r="B605" s="176" t="s">
        <v>2734</v>
      </c>
      <c r="C605" s="177" t="s">
        <v>30</v>
      </c>
      <c r="D605" s="177" t="s">
        <v>2735</v>
      </c>
      <c r="E605" s="224" t="s">
        <v>2205</v>
      </c>
      <c r="F605" s="224"/>
      <c r="G605" s="178" t="s">
        <v>32</v>
      </c>
      <c r="H605" s="211">
        <v>0.61</v>
      </c>
      <c r="I605" s="179">
        <v>27.8</v>
      </c>
      <c r="J605" s="179">
        <v>16.95</v>
      </c>
    </row>
    <row r="606" spans="1:10" ht="24" customHeight="1" x14ac:dyDescent="0.2">
      <c r="A606" s="177" t="s">
        <v>2613</v>
      </c>
      <c r="B606" s="176" t="s">
        <v>2625</v>
      </c>
      <c r="C606" s="177" t="s">
        <v>30</v>
      </c>
      <c r="D606" s="177" t="s">
        <v>2626</v>
      </c>
      <c r="E606" s="224" t="s">
        <v>2205</v>
      </c>
      <c r="F606" s="224"/>
      <c r="G606" s="178" t="s">
        <v>32</v>
      </c>
      <c r="H606" s="211">
        <v>0.61</v>
      </c>
      <c r="I606" s="179">
        <v>23.48</v>
      </c>
      <c r="J606" s="179">
        <v>14.32</v>
      </c>
    </row>
    <row r="607" spans="1:10" ht="26.1" customHeight="1" x14ac:dyDescent="0.2">
      <c r="A607" s="181" t="s">
        <v>2605</v>
      </c>
      <c r="B607" s="180" t="s">
        <v>1920</v>
      </c>
      <c r="C607" s="181" t="s">
        <v>30</v>
      </c>
      <c r="D607" s="181" t="s">
        <v>1921</v>
      </c>
      <c r="E607" s="225" t="s">
        <v>469</v>
      </c>
      <c r="F607" s="225"/>
      <c r="G607" s="182" t="s">
        <v>27</v>
      </c>
      <c r="H607" s="207">
        <v>2</v>
      </c>
      <c r="I607" s="183">
        <v>2.15</v>
      </c>
      <c r="J607" s="183">
        <v>4.3</v>
      </c>
    </row>
    <row r="608" spans="1:10" ht="26.1" customHeight="1" x14ac:dyDescent="0.2">
      <c r="A608" s="181" t="s">
        <v>2605</v>
      </c>
      <c r="B608" s="180" t="s">
        <v>1978</v>
      </c>
      <c r="C608" s="181" t="s">
        <v>30</v>
      </c>
      <c r="D608" s="181" t="s">
        <v>1979</v>
      </c>
      <c r="E608" s="225" t="s">
        <v>469</v>
      </c>
      <c r="F608" s="225"/>
      <c r="G608" s="182" t="s">
        <v>27</v>
      </c>
      <c r="H608" s="207">
        <v>0.6</v>
      </c>
      <c r="I608" s="183">
        <v>3.5</v>
      </c>
      <c r="J608" s="183">
        <v>2.1</v>
      </c>
    </row>
    <row r="609" spans="1:10" ht="26.1" customHeight="1" x14ac:dyDescent="0.2">
      <c r="A609" s="181" t="s">
        <v>2605</v>
      </c>
      <c r="B609" s="180" t="s">
        <v>1263</v>
      </c>
      <c r="C609" s="181" t="s">
        <v>30</v>
      </c>
      <c r="D609" s="181" t="s">
        <v>1264</v>
      </c>
      <c r="E609" s="225" t="s">
        <v>469</v>
      </c>
      <c r="F609" s="225"/>
      <c r="G609" s="182" t="s">
        <v>27</v>
      </c>
      <c r="H609" s="207">
        <v>1</v>
      </c>
      <c r="I609" s="183">
        <v>81.48</v>
      </c>
      <c r="J609" s="183">
        <v>81.48</v>
      </c>
    </row>
    <row r="610" spans="1:10" x14ac:dyDescent="0.2">
      <c r="A610" s="189"/>
      <c r="B610" s="189"/>
      <c r="C610" s="189"/>
      <c r="D610" s="189"/>
      <c r="E610" s="189" t="s">
        <v>2606</v>
      </c>
      <c r="F610" s="208">
        <v>19.72</v>
      </c>
      <c r="G610" s="189" t="s">
        <v>2607</v>
      </c>
      <c r="H610" s="208">
        <v>0</v>
      </c>
      <c r="I610" s="189" t="s">
        <v>2608</v>
      </c>
      <c r="J610" s="208">
        <v>19.72</v>
      </c>
    </row>
    <row r="611" spans="1:10" x14ac:dyDescent="0.2">
      <c r="A611" s="189"/>
      <c r="B611" s="189"/>
      <c r="C611" s="189"/>
      <c r="D611" s="189"/>
      <c r="E611" s="189" t="s">
        <v>2609</v>
      </c>
      <c r="F611" s="208">
        <v>34.33</v>
      </c>
      <c r="G611" s="189"/>
      <c r="H611" s="226" t="s">
        <v>2610</v>
      </c>
      <c r="I611" s="226"/>
      <c r="J611" s="208">
        <v>153.47999999999999</v>
      </c>
    </row>
    <row r="612" spans="1:10" ht="50.1" customHeight="1" thickBot="1" x14ac:dyDescent="0.25">
      <c r="A612" s="190"/>
      <c r="B612" s="190"/>
      <c r="C612" s="190"/>
      <c r="D612" s="190"/>
      <c r="E612" s="190"/>
      <c r="F612" s="190"/>
      <c r="G612" s="190" t="s">
        <v>2611</v>
      </c>
      <c r="H612" s="209" t="s">
        <v>2627</v>
      </c>
      <c r="I612" s="190" t="s">
        <v>2612</v>
      </c>
      <c r="J612" s="192">
        <v>460.44</v>
      </c>
    </row>
    <row r="613" spans="1:10" ht="0.95" customHeight="1" thickTop="1" x14ac:dyDescent="0.2">
      <c r="A613" s="210"/>
      <c r="B613" s="210"/>
      <c r="C613" s="210"/>
      <c r="D613" s="210"/>
      <c r="E613" s="210"/>
      <c r="F613" s="210"/>
      <c r="G613" s="210"/>
      <c r="H613" s="210"/>
      <c r="I613" s="210"/>
      <c r="J613" s="210"/>
    </row>
    <row r="614" spans="1:10" ht="18" customHeight="1" x14ac:dyDescent="0.2">
      <c r="A614" s="174" t="s">
        <v>205</v>
      </c>
      <c r="B614" s="173" t="s">
        <v>10</v>
      </c>
      <c r="C614" s="174" t="s">
        <v>11</v>
      </c>
      <c r="D614" s="174" t="s">
        <v>12</v>
      </c>
      <c r="E614" s="227" t="s">
        <v>458</v>
      </c>
      <c r="F614" s="227"/>
      <c r="G614" s="175" t="s">
        <v>13</v>
      </c>
      <c r="H614" s="173" t="s">
        <v>14</v>
      </c>
      <c r="I614" s="173" t="s">
        <v>15</v>
      </c>
      <c r="J614" s="173" t="s">
        <v>17</v>
      </c>
    </row>
    <row r="615" spans="1:10" ht="39" customHeight="1" x14ac:dyDescent="0.2">
      <c r="A615" s="199" t="s">
        <v>2604</v>
      </c>
      <c r="B615" s="201" t="s">
        <v>206</v>
      </c>
      <c r="C615" s="199" t="s">
        <v>30</v>
      </c>
      <c r="D615" s="199" t="s">
        <v>207</v>
      </c>
      <c r="E615" s="228" t="s">
        <v>2332</v>
      </c>
      <c r="F615" s="228"/>
      <c r="G615" s="200" t="s">
        <v>27</v>
      </c>
      <c r="H615" s="205">
        <v>1</v>
      </c>
      <c r="I615" s="206">
        <v>76.25</v>
      </c>
      <c r="J615" s="206">
        <v>76.25</v>
      </c>
    </row>
    <row r="616" spans="1:10" ht="24" customHeight="1" x14ac:dyDescent="0.2">
      <c r="A616" s="177" t="s">
        <v>2613</v>
      </c>
      <c r="B616" s="176" t="s">
        <v>2625</v>
      </c>
      <c r="C616" s="177" t="s">
        <v>30</v>
      </c>
      <c r="D616" s="177" t="s">
        <v>2626</v>
      </c>
      <c r="E616" s="224" t="s">
        <v>2205</v>
      </c>
      <c r="F616" s="224"/>
      <c r="G616" s="178" t="s">
        <v>32</v>
      </c>
      <c r="H616" s="211">
        <v>3.0300000000000001E-2</v>
      </c>
      <c r="I616" s="179">
        <v>23.48</v>
      </c>
      <c r="J616" s="179">
        <v>0.71</v>
      </c>
    </row>
    <row r="617" spans="1:10" ht="26.1" customHeight="1" x14ac:dyDescent="0.2">
      <c r="A617" s="177" t="s">
        <v>2613</v>
      </c>
      <c r="B617" s="176" t="s">
        <v>2734</v>
      </c>
      <c r="C617" s="177" t="s">
        <v>30</v>
      </c>
      <c r="D617" s="177" t="s">
        <v>2735</v>
      </c>
      <c r="E617" s="224" t="s">
        <v>2205</v>
      </c>
      <c r="F617" s="224"/>
      <c r="G617" s="178" t="s">
        <v>32</v>
      </c>
      <c r="H617" s="211">
        <v>9.6000000000000002E-2</v>
      </c>
      <c r="I617" s="179">
        <v>27.8</v>
      </c>
      <c r="J617" s="179">
        <v>2.66</v>
      </c>
    </row>
    <row r="618" spans="1:10" ht="26.1" customHeight="1" x14ac:dyDescent="0.2">
      <c r="A618" s="181" t="s">
        <v>2605</v>
      </c>
      <c r="B618" s="180" t="s">
        <v>1978</v>
      </c>
      <c r="C618" s="181" t="s">
        <v>30</v>
      </c>
      <c r="D618" s="181" t="s">
        <v>1979</v>
      </c>
      <c r="E618" s="225" t="s">
        <v>469</v>
      </c>
      <c r="F618" s="225"/>
      <c r="G618" s="182" t="s">
        <v>27</v>
      </c>
      <c r="H618" s="207">
        <v>2.1000000000000001E-2</v>
      </c>
      <c r="I618" s="183">
        <v>3.5</v>
      </c>
      <c r="J618" s="183">
        <v>7.0000000000000007E-2</v>
      </c>
    </row>
    <row r="619" spans="1:10" ht="26.1" customHeight="1" x14ac:dyDescent="0.2">
      <c r="A619" s="181" t="s">
        <v>2605</v>
      </c>
      <c r="B619" s="180" t="s">
        <v>1284</v>
      </c>
      <c r="C619" s="181" t="s">
        <v>30</v>
      </c>
      <c r="D619" s="181" t="s">
        <v>1285</v>
      </c>
      <c r="E619" s="225" t="s">
        <v>469</v>
      </c>
      <c r="F619" s="225"/>
      <c r="G619" s="182" t="s">
        <v>27</v>
      </c>
      <c r="H619" s="207">
        <v>1</v>
      </c>
      <c r="I619" s="183">
        <v>72.81</v>
      </c>
      <c r="J619" s="183">
        <v>72.81</v>
      </c>
    </row>
    <row r="620" spans="1:10" x14ac:dyDescent="0.2">
      <c r="A620" s="189"/>
      <c r="B620" s="189"/>
      <c r="C620" s="189"/>
      <c r="D620" s="189"/>
      <c r="E620" s="189" t="s">
        <v>2606</v>
      </c>
      <c r="F620" s="208">
        <v>2.19</v>
      </c>
      <c r="G620" s="189" t="s">
        <v>2607</v>
      </c>
      <c r="H620" s="208">
        <v>0</v>
      </c>
      <c r="I620" s="189" t="s">
        <v>2608</v>
      </c>
      <c r="J620" s="208">
        <v>2.19</v>
      </c>
    </row>
    <row r="621" spans="1:10" x14ac:dyDescent="0.2">
      <c r="A621" s="189"/>
      <c r="B621" s="189"/>
      <c r="C621" s="189"/>
      <c r="D621" s="189"/>
      <c r="E621" s="189" t="s">
        <v>2609</v>
      </c>
      <c r="F621" s="208">
        <v>21.97</v>
      </c>
      <c r="G621" s="189"/>
      <c r="H621" s="226" t="s">
        <v>2610</v>
      </c>
      <c r="I621" s="226"/>
      <c r="J621" s="208">
        <v>98.22</v>
      </c>
    </row>
    <row r="622" spans="1:10" ht="50.1" customHeight="1" thickBot="1" x14ac:dyDescent="0.25">
      <c r="A622" s="190"/>
      <c r="B622" s="190"/>
      <c r="C622" s="190"/>
      <c r="D622" s="190"/>
      <c r="E622" s="190"/>
      <c r="F622" s="190"/>
      <c r="G622" s="190" t="s">
        <v>2611</v>
      </c>
      <c r="H622" s="209" t="s">
        <v>2740</v>
      </c>
      <c r="I622" s="190" t="s">
        <v>2612</v>
      </c>
      <c r="J622" s="192">
        <v>491.1</v>
      </c>
    </row>
    <row r="623" spans="1:10" ht="0.95" customHeight="1" thickTop="1" x14ac:dyDescent="0.2">
      <c r="A623" s="210"/>
      <c r="B623" s="210"/>
      <c r="C623" s="210"/>
      <c r="D623" s="210"/>
      <c r="E623" s="210"/>
      <c r="F623" s="210"/>
      <c r="G623" s="210"/>
      <c r="H623" s="210"/>
      <c r="I623" s="210"/>
      <c r="J623" s="210"/>
    </row>
    <row r="624" spans="1:10" ht="18" customHeight="1" x14ac:dyDescent="0.2">
      <c r="A624" s="174" t="s">
        <v>208</v>
      </c>
      <c r="B624" s="173" t="s">
        <v>10</v>
      </c>
      <c r="C624" s="174" t="s">
        <v>11</v>
      </c>
      <c r="D624" s="174" t="s">
        <v>12</v>
      </c>
      <c r="E624" s="227" t="s">
        <v>458</v>
      </c>
      <c r="F624" s="227"/>
      <c r="G624" s="175" t="s">
        <v>13</v>
      </c>
      <c r="H624" s="173" t="s">
        <v>14</v>
      </c>
      <c r="I624" s="173" t="s">
        <v>15</v>
      </c>
      <c r="J624" s="173" t="s">
        <v>17</v>
      </c>
    </row>
    <row r="625" spans="1:10" ht="26.1" customHeight="1" x14ac:dyDescent="0.2">
      <c r="A625" s="199" t="s">
        <v>2604</v>
      </c>
      <c r="B625" s="201" t="s">
        <v>209</v>
      </c>
      <c r="C625" s="199" t="s">
        <v>30</v>
      </c>
      <c r="D625" s="199" t="s">
        <v>210</v>
      </c>
      <c r="E625" s="228" t="s">
        <v>2332</v>
      </c>
      <c r="F625" s="228"/>
      <c r="G625" s="200" t="s">
        <v>27</v>
      </c>
      <c r="H625" s="205">
        <v>1</v>
      </c>
      <c r="I625" s="206">
        <v>361.57</v>
      </c>
      <c r="J625" s="206">
        <v>361.57</v>
      </c>
    </row>
    <row r="626" spans="1:10" ht="24" customHeight="1" x14ac:dyDescent="0.2">
      <c r="A626" s="177" t="s">
        <v>2613</v>
      </c>
      <c r="B626" s="176" t="s">
        <v>2625</v>
      </c>
      <c r="C626" s="177" t="s">
        <v>30</v>
      </c>
      <c r="D626" s="177" t="s">
        <v>2626</v>
      </c>
      <c r="E626" s="224" t="s">
        <v>2205</v>
      </c>
      <c r="F626" s="224"/>
      <c r="G626" s="178" t="s">
        <v>32</v>
      </c>
      <c r="H626" s="211">
        <v>0.34949999999999998</v>
      </c>
      <c r="I626" s="179">
        <v>23.48</v>
      </c>
      <c r="J626" s="179">
        <v>8.1999999999999993</v>
      </c>
    </row>
    <row r="627" spans="1:10" ht="26.1" customHeight="1" x14ac:dyDescent="0.2">
      <c r="A627" s="177" t="s">
        <v>2613</v>
      </c>
      <c r="B627" s="176" t="s">
        <v>2734</v>
      </c>
      <c r="C627" s="177" t="s">
        <v>30</v>
      </c>
      <c r="D627" s="177" t="s">
        <v>2735</v>
      </c>
      <c r="E627" s="224" t="s">
        <v>2205</v>
      </c>
      <c r="F627" s="224"/>
      <c r="G627" s="178" t="s">
        <v>32</v>
      </c>
      <c r="H627" s="211">
        <v>0.49680000000000002</v>
      </c>
      <c r="I627" s="179">
        <v>27.8</v>
      </c>
      <c r="J627" s="179">
        <v>13.81</v>
      </c>
    </row>
    <row r="628" spans="1:10" ht="39" customHeight="1" x14ac:dyDescent="0.2">
      <c r="A628" s="181" t="s">
        <v>2605</v>
      </c>
      <c r="B628" s="180" t="s">
        <v>1338</v>
      </c>
      <c r="C628" s="181" t="s">
        <v>30</v>
      </c>
      <c r="D628" s="181" t="s">
        <v>1339</v>
      </c>
      <c r="E628" s="225" t="s">
        <v>469</v>
      </c>
      <c r="F628" s="225"/>
      <c r="G628" s="182" t="s">
        <v>27</v>
      </c>
      <c r="H628" s="207">
        <v>2</v>
      </c>
      <c r="I628" s="183">
        <v>28.57</v>
      </c>
      <c r="J628" s="183">
        <v>57.14</v>
      </c>
    </row>
    <row r="629" spans="1:10" ht="26.1" customHeight="1" x14ac:dyDescent="0.2">
      <c r="A629" s="181" t="s">
        <v>2605</v>
      </c>
      <c r="B629" s="180" t="s">
        <v>925</v>
      </c>
      <c r="C629" s="181" t="s">
        <v>30</v>
      </c>
      <c r="D629" s="181" t="s">
        <v>926</v>
      </c>
      <c r="E629" s="225" t="s">
        <v>469</v>
      </c>
      <c r="F629" s="225"/>
      <c r="G629" s="182" t="s">
        <v>27</v>
      </c>
      <c r="H629" s="207">
        <v>1</v>
      </c>
      <c r="I629" s="183">
        <v>259.8</v>
      </c>
      <c r="J629" s="183">
        <v>259.8</v>
      </c>
    </row>
    <row r="630" spans="1:10" ht="24" customHeight="1" x14ac:dyDescent="0.2">
      <c r="A630" s="181" t="s">
        <v>2605</v>
      </c>
      <c r="B630" s="180" t="s">
        <v>1777</v>
      </c>
      <c r="C630" s="181" t="s">
        <v>30</v>
      </c>
      <c r="D630" s="181" t="s">
        <v>1778</v>
      </c>
      <c r="E630" s="225" t="s">
        <v>469</v>
      </c>
      <c r="F630" s="225"/>
      <c r="G630" s="182" t="s">
        <v>555</v>
      </c>
      <c r="H630" s="207">
        <v>8.8099999999999998E-2</v>
      </c>
      <c r="I630" s="183">
        <v>111.3</v>
      </c>
      <c r="J630" s="183">
        <v>9.8000000000000007</v>
      </c>
    </row>
    <row r="631" spans="1:10" ht="26.1" customHeight="1" x14ac:dyDescent="0.2">
      <c r="A631" s="181" t="s">
        <v>2605</v>
      </c>
      <c r="B631" s="180" t="s">
        <v>1737</v>
      </c>
      <c r="C631" s="181" t="s">
        <v>30</v>
      </c>
      <c r="D631" s="181" t="s">
        <v>1738</v>
      </c>
      <c r="E631" s="225" t="s">
        <v>469</v>
      </c>
      <c r="F631" s="225"/>
      <c r="G631" s="182" t="s">
        <v>27</v>
      </c>
      <c r="H631" s="207">
        <v>1</v>
      </c>
      <c r="I631" s="183">
        <v>12.82</v>
      </c>
      <c r="J631" s="183">
        <v>12.82</v>
      </c>
    </row>
    <row r="632" spans="1:10" x14ac:dyDescent="0.2">
      <c r="A632" s="189"/>
      <c r="B632" s="189"/>
      <c r="C632" s="189"/>
      <c r="D632" s="189"/>
      <c r="E632" s="189" t="s">
        <v>2606</v>
      </c>
      <c r="F632" s="208">
        <v>14.03</v>
      </c>
      <c r="G632" s="189" t="s">
        <v>2607</v>
      </c>
      <c r="H632" s="208">
        <v>0</v>
      </c>
      <c r="I632" s="189" t="s">
        <v>2608</v>
      </c>
      <c r="J632" s="208">
        <v>14.03</v>
      </c>
    </row>
    <row r="633" spans="1:10" x14ac:dyDescent="0.2">
      <c r="A633" s="189"/>
      <c r="B633" s="189"/>
      <c r="C633" s="189"/>
      <c r="D633" s="189"/>
      <c r="E633" s="189" t="s">
        <v>2609</v>
      </c>
      <c r="F633" s="208">
        <v>104.2</v>
      </c>
      <c r="G633" s="189"/>
      <c r="H633" s="226" t="s">
        <v>2610</v>
      </c>
      <c r="I633" s="226"/>
      <c r="J633" s="208">
        <v>465.77</v>
      </c>
    </row>
    <row r="634" spans="1:10" ht="50.1" customHeight="1" thickBot="1" x14ac:dyDescent="0.25">
      <c r="A634" s="190"/>
      <c r="B634" s="190"/>
      <c r="C634" s="190"/>
      <c r="D634" s="190"/>
      <c r="E634" s="190"/>
      <c r="F634" s="190"/>
      <c r="G634" s="190" t="s">
        <v>2611</v>
      </c>
      <c r="H634" s="209" t="s">
        <v>2740</v>
      </c>
      <c r="I634" s="190" t="s">
        <v>2612</v>
      </c>
      <c r="J634" s="192">
        <v>2328.85</v>
      </c>
    </row>
    <row r="635" spans="1:10" ht="0.95" customHeight="1" thickTop="1" x14ac:dyDescent="0.2">
      <c r="A635" s="210"/>
      <c r="B635" s="210"/>
      <c r="C635" s="210"/>
      <c r="D635" s="210"/>
      <c r="E635" s="210"/>
      <c r="F635" s="210"/>
      <c r="G635" s="210"/>
      <c r="H635" s="210"/>
      <c r="I635" s="210"/>
      <c r="J635" s="210"/>
    </row>
    <row r="636" spans="1:10" ht="18" customHeight="1" x14ac:dyDescent="0.2">
      <c r="A636" s="174" t="s">
        <v>211</v>
      </c>
      <c r="B636" s="173" t="s">
        <v>10</v>
      </c>
      <c r="C636" s="174" t="s">
        <v>11</v>
      </c>
      <c r="D636" s="174" t="s">
        <v>12</v>
      </c>
      <c r="E636" s="227" t="s">
        <v>458</v>
      </c>
      <c r="F636" s="227"/>
      <c r="G636" s="175" t="s">
        <v>13</v>
      </c>
      <c r="H636" s="173" t="s">
        <v>14</v>
      </c>
      <c r="I636" s="173" t="s">
        <v>15</v>
      </c>
      <c r="J636" s="173" t="s">
        <v>17</v>
      </c>
    </row>
    <row r="637" spans="1:10" ht="26.1" customHeight="1" x14ac:dyDescent="0.2">
      <c r="A637" s="199" t="s">
        <v>2604</v>
      </c>
      <c r="B637" s="201" t="s">
        <v>212</v>
      </c>
      <c r="C637" s="199" t="s">
        <v>25</v>
      </c>
      <c r="D637" s="199" t="s">
        <v>213</v>
      </c>
      <c r="E637" s="228" t="s">
        <v>2411</v>
      </c>
      <c r="F637" s="228"/>
      <c r="G637" s="200" t="s">
        <v>27</v>
      </c>
      <c r="H637" s="205">
        <v>1</v>
      </c>
      <c r="I637" s="206">
        <v>225.97</v>
      </c>
      <c r="J637" s="206">
        <v>225.97</v>
      </c>
    </row>
    <row r="638" spans="1:10" ht="24" customHeight="1" x14ac:dyDescent="0.2">
      <c r="A638" s="181" t="s">
        <v>2605</v>
      </c>
      <c r="B638" s="180" t="s">
        <v>1037</v>
      </c>
      <c r="C638" s="181" t="s">
        <v>25</v>
      </c>
      <c r="D638" s="181" t="s">
        <v>696</v>
      </c>
      <c r="E638" s="225" t="s">
        <v>476</v>
      </c>
      <c r="F638" s="225"/>
      <c r="G638" s="182" t="s">
        <v>32</v>
      </c>
      <c r="H638" s="207">
        <v>2.2770000000000001</v>
      </c>
      <c r="I638" s="183">
        <v>20.448150999999999</v>
      </c>
      <c r="J638" s="183">
        <v>46.56</v>
      </c>
    </row>
    <row r="639" spans="1:10" ht="26.1" customHeight="1" x14ac:dyDescent="0.2">
      <c r="A639" s="181" t="s">
        <v>2605</v>
      </c>
      <c r="B639" s="180" t="s">
        <v>1133</v>
      </c>
      <c r="C639" s="181" t="s">
        <v>25</v>
      </c>
      <c r="D639" s="181" t="s">
        <v>1134</v>
      </c>
      <c r="E639" s="225" t="s">
        <v>469</v>
      </c>
      <c r="F639" s="225"/>
      <c r="G639" s="182" t="s">
        <v>27</v>
      </c>
      <c r="H639" s="207">
        <v>1</v>
      </c>
      <c r="I639" s="183">
        <v>144.47999999999999</v>
      </c>
      <c r="J639" s="183">
        <v>144.47999999999999</v>
      </c>
    </row>
    <row r="640" spans="1:10" ht="24" customHeight="1" x14ac:dyDescent="0.2">
      <c r="A640" s="181" t="s">
        <v>2605</v>
      </c>
      <c r="B640" s="180" t="s">
        <v>972</v>
      </c>
      <c r="C640" s="181" t="s">
        <v>25</v>
      </c>
      <c r="D640" s="181" t="s">
        <v>731</v>
      </c>
      <c r="E640" s="225" t="s">
        <v>476</v>
      </c>
      <c r="F640" s="225"/>
      <c r="G640" s="182" t="s">
        <v>32</v>
      </c>
      <c r="H640" s="207">
        <v>2.2770000000000001</v>
      </c>
      <c r="I640" s="183">
        <v>15.341569</v>
      </c>
      <c r="J640" s="183">
        <v>34.93</v>
      </c>
    </row>
    <row r="641" spans="1:10" x14ac:dyDescent="0.2">
      <c r="A641" s="189"/>
      <c r="B641" s="189"/>
      <c r="C641" s="189"/>
      <c r="D641" s="189"/>
      <c r="E641" s="189" t="s">
        <v>2606</v>
      </c>
      <c r="F641" s="208">
        <v>81.489999999999995</v>
      </c>
      <c r="G641" s="189" t="s">
        <v>2607</v>
      </c>
      <c r="H641" s="208">
        <v>0</v>
      </c>
      <c r="I641" s="189" t="s">
        <v>2608</v>
      </c>
      <c r="J641" s="208">
        <v>81.489999999999995</v>
      </c>
    </row>
    <row r="642" spans="1:10" x14ac:dyDescent="0.2">
      <c r="A642" s="189"/>
      <c r="B642" s="189"/>
      <c r="C642" s="189"/>
      <c r="D642" s="189"/>
      <c r="E642" s="189" t="s">
        <v>2609</v>
      </c>
      <c r="F642" s="208">
        <v>65.12</v>
      </c>
      <c r="G642" s="189"/>
      <c r="H642" s="226" t="s">
        <v>2610</v>
      </c>
      <c r="I642" s="226"/>
      <c r="J642" s="208">
        <v>291.08999999999997</v>
      </c>
    </row>
    <row r="643" spans="1:10" ht="50.1" customHeight="1" thickBot="1" x14ac:dyDescent="0.25">
      <c r="A643" s="190"/>
      <c r="B643" s="190"/>
      <c r="C643" s="190"/>
      <c r="D643" s="190"/>
      <c r="E643" s="190"/>
      <c r="F643" s="190"/>
      <c r="G643" s="190" t="s">
        <v>2611</v>
      </c>
      <c r="H643" s="209" t="s">
        <v>2164</v>
      </c>
      <c r="I643" s="190" t="s">
        <v>2612</v>
      </c>
      <c r="J643" s="192">
        <v>1164.3599999999999</v>
      </c>
    </row>
    <row r="644" spans="1:10" ht="0.95" customHeight="1" thickTop="1" x14ac:dyDescent="0.2">
      <c r="A644" s="210"/>
      <c r="B644" s="210"/>
      <c r="C644" s="210"/>
      <c r="D644" s="210"/>
      <c r="E644" s="210"/>
      <c r="F644" s="210"/>
      <c r="G644" s="210"/>
      <c r="H644" s="210"/>
      <c r="I644" s="210"/>
      <c r="J644" s="210"/>
    </row>
    <row r="645" spans="1:10" ht="18" customHeight="1" x14ac:dyDescent="0.2">
      <c r="A645" s="174" t="s">
        <v>214</v>
      </c>
      <c r="B645" s="173" t="s">
        <v>10</v>
      </c>
      <c r="C645" s="174" t="s">
        <v>11</v>
      </c>
      <c r="D645" s="174" t="s">
        <v>12</v>
      </c>
      <c r="E645" s="227" t="s">
        <v>458</v>
      </c>
      <c r="F645" s="227"/>
      <c r="G645" s="175" t="s">
        <v>13</v>
      </c>
      <c r="H645" s="173" t="s">
        <v>14</v>
      </c>
      <c r="I645" s="173" t="s">
        <v>15</v>
      </c>
      <c r="J645" s="173" t="s">
        <v>17</v>
      </c>
    </row>
    <row r="646" spans="1:10" ht="39" customHeight="1" x14ac:dyDescent="0.2">
      <c r="A646" s="199" t="s">
        <v>2604</v>
      </c>
      <c r="B646" s="201" t="s">
        <v>215</v>
      </c>
      <c r="C646" s="199" t="s">
        <v>30</v>
      </c>
      <c r="D646" s="199" t="s">
        <v>216</v>
      </c>
      <c r="E646" s="228" t="s">
        <v>2332</v>
      </c>
      <c r="F646" s="228"/>
      <c r="G646" s="200" t="s">
        <v>27</v>
      </c>
      <c r="H646" s="205">
        <v>1</v>
      </c>
      <c r="I646" s="206">
        <v>373.6</v>
      </c>
      <c r="J646" s="206">
        <v>373.6</v>
      </c>
    </row>
    <row r="647" spans="1:10" ht="26.1" customHeight="1" x14ac:dyDescent="0.2">
      <c r="A647" s="177" t="s">
        <v>2613</v>
      </c>
      <c r="B647" s="176" t="s">
        <v>2734</v>
      </c>
      <c r="C647" s="177" t="s">
        <v>30</v>
      </c>
      <c r="D647" s="177" t="s">
        <v>2735</v>
      </c>
      <c r="E647" s="224" t="s">
        <v>2205</v>
      </c>
      <c r="F647" s="224"/>
      <c r="G647" s="178" t="s">
        <v>32</v>
      </c>
      <c r="H647" s="211">
        <v>0.94850000000000001</v>
      </c>
      <c r="I647" s="179">
        <v>27.8</v>
      </c>
      <c r="J647" s="179">
        <v>26.36</v>
      </c>
    </row>
    <row r="648" spans="1:10" ht="24" customHeight="1" x14ac:dyDescent="0.2">
      <c r="A648" s="177" t="s">
        <v>2613</v>
      </c>
      <c r="B648" s="176" t="s">
        <v>2625</v>
      </c>
      <c r="C648" s="177" t="s">
        <v>30</v>
      </c>
      <c r="D648" s="177" t="s">
        <v>2626</v>
      </c>
      <c r="E648" s="224" t="s">
        <v>2205</v>
      </c>
      <c r="F648" s="224"/>
      <c r="G648" s="178" t="s">
        <v>32</v>
      </c>
      <c r="H648" s="211">
        <v>0.29880000000000001</v>
      </c>
      <c r="I648" s="179">
        <v>23.48</v>
      </c>
      <c r="J648" s="179">
        <v>7.01</v>
      </c>
    </row>
    <row r="649" spans="1:10" ht="26.1" customHeight="1" x14ac:dyDescent="0.2">
      <c r="A649" s="181" t="s">
        <v>2605</v>
      </c>
      <c r="B649" s="180" t="s">
        <v>1042</v>
      </c>
      <c r="C649" s="181" t="s">
        <v>30</v>
      </c>
      <c r="D649" s="181" t="s">
        <v>1043</v>
      </c>
      <c r="E649" s="225" t="s">
        <v>469</v>
      </c>
      <c r="F649" s="225"/>
      <c r="G649" s="182" t="s">
        <v>27</v>
      </c>
      <c r="H649" s="207">
        <v>1</v>
      </c>
      <c r="I649" s="183">
        <v>213.15</v>
      </c>
      <c r="J649" s="183">
        <v>213.15</v>
      </c>
    </row>
    <row r="650" spans="1:10" ht="39" customHeight="1" x14ac:dyDescent="0.2">
      <c r="A650" s="181" t="s">
        <v>2605</v>
      </c>
      <c r="B650" s="180" t="s">
        <v>1167</v>
      </c>
      <c r="C650" s="181" t="s">
        <v>30</v>
      </c>
      <c r="D650" s="181" t="s">
        <v>1168</v>
      </c>
      <c r="E650" s="225" t="s">
        <v>469</v>
      </c>
      <c r="F650" s="225"/>
      <c r="G650" s="182" t="s">
        <v>27</v>
      </c>
      <c r="H650" s="207">
        <v>6</v>
      </c>
      <c r="I650" s="183">
        <v>21.18</v>
      </c>
      <c r="J650" s="183">
        <v>127.08</v>
      </c>
    </row>
    <row r="651" spans="1:10" x14ac:dyDescent="0.2">
      <c r="A651" s="189"/>
      <c r="B651" s="189"/>
      <c r="C651" s="189"/>
      <c r="D651" s="189"/>
      <c r="E651" s="189" t="s">
        <v>2606</v>
      </c>
      <c r="F651" s="208">
        <v>21.75</v>
      </c>
      <c r="G651" s="189" t="s">
        <v>2607</v>
      </c>
      <c r="H651" s="208">
        <v>0</v>
      </c>
      <c r="I651" s="189" t="s">
        <v>2608</v>
      </c>
      <c r="J651" s="208">
        <v>21.75</v>
      </c>
    </row>
    <row r="652" spans="1:10" x14ac:dyDescent="0.2">
      <c r="A652" s="189"/>
      <c r="B652" s="189"/>
      <c r="C652" s="189"/>
      <c r="D652" s="189"/>
      <c r="E652" s="189" t="s">
        <v>2609</v>
      </c>
      <c r="F652" s="208">
        <v>107.67</v>
      </c>
      <c r="G652" s="189"/>
      <c r="H652" s="226" t="s">
        <v>2610</v>
      </c>
      <c r="I652" s="226"/>
      <c r="J652" s="208">
        <v>481.27</v>
      </c>
    </row>
    <row r="653" spans="1:10" ht="50.1" customHeight="1" thickBot="1" x14ac:dyDescent="0.25">
      <c r="A653" s="190"/>
      <c r="B653" s="190"/>
      <c r="C653" s="190"/>
      <c r="D653" s="190"/>
      <c r="E653" s="190"/>
      <c r="F653" s="190"/>
      <c r="G653" s="190" t="s">
        <v>2611</v>
      </c>
      <c r="H653" s="209" t="s">
        <v>2164</v>
      </c>
      <c r="I653" s="190" t="s">
        <v>2612</v>
      </c>
      <c r="J653" s="192">
        <v>1925.08</v>
      </c>
    </row>
    <row r="654" spans="1:10" ht="0.95" customHeight="1" thickTop="1" x14ac:dyDescent="0.2">
      <c r="A654" s="210"/>
      <c r="B654" s="210"/>
      <c r="C654" s="210"/>
      <c r="D654" s="210"/>
      <c r="E654" s="210"/>
      <c r="F654" s="210"/>
      <c r="G654" s="210"/>
      <c r="H654" s="210"/>
      <c r="I654" s="210"/>
      <c r="J654" s="210"/>
    </row>
    <row r="655" spans="1:10" ht="18" customHeight="1" x14ac:dyDescent="0.2">
      <c r="A655" s="174" t="s">
        <v>217</v>
      </c>
      <c r="B655" s="173" t="s">
        <v>10</v>
      </c>
      <c r="C655" s="174" t="s">
        <v>11</v>
      </c>
      <c r="D655" s="174" t="s">
        <v>12</v>
      </c>
      <c r="E655" s="227" t="s">
        <v>458</v>
      </c>
      <c r="F655" s="227"/>
      <c r="G655" s="175" t="s">
        <v>13</v>
      </c>
      <c r="H655" s="173" t="s">
        <v>14</v>
      </c>
      <c r="I655" s="173" t="s">
        <v>15</v>
      </c>
      <c r="J655" s="173" t="s">
        <v>17</v>
      </c>
    </row>
    <row r="656" spans="1:10" ht="26.1" customHeight="1" x14ac:dyDescent="0.2">
      <c r="A656" s="199" t="s">
        <v>2604</v>
      </c>
      <c r="B656" s="201" t="s">
        <v>218</v>
      </c>
      <c r="C656" s="199" t="s">
        <v>30</v>
      </c>
      <c r="D656" s="199" t="s">
        <v>219</v>
      </c>
      <c r="E656" s="228" t="s">
        <v>2332</v>
      </c>
      <c r="F656" s="228"/>
      <c r="G656" s="200" t="s">
        <v>27</v>
      </c>
      <c r="H656" s="205">
        <v>1</v>
      </c>
      <c r="I656" s="206">
        <v>70.099999999999994</v>
      </c>
      <c r="J656" s="206">
        <v>70.099999999999994</v>
      </c>
    </row>
    <row r="657" spans="1:10" ht="24" customHeight="1" x14ac:dyDescent="0.2">
      <c r="A657" s="177" t="s">
        <v>2613</v>
      </c>
      <c r="B657" s="176" t="s">
        <v>2625</v>
      </c>
      <c r="C657" s="177" t="s">
        <v>30</v>
      </c>
      <c r="D657" s="177" t="s">
        <v>2626</v>
      </c>
      <c r="E657" s="224" t="s">
        <v>2205</v>
      </c>
      <c r="F657" s="224"/>
      <c r="G657" s="178" t="s">
        <v>32</v>
      </c>
      <c r="H657" s="211">
        <v>9.9599999999999994E-2</v>
      </c>
      <c r="I657" s="179">
        <v>23.48</v>
      </c>
      <c r="J657" s="179">
        <v>2.33</v>
      </c>
    </row>
    <row r="658" spans="1:10" ht="26.1" customHeight="1" x14ac:dyDescent="0.2">
      <c r="A658" s="177" t="s">
        <v>2613</v>
      </c>
      <c r="B658" s="176" t="s">
        <v>2734</v>
      </c>
      <c r="C658" s="177" t="s">
        <v>30</v>
      </c>
      <c r="D658" s="177" t="s">
        <v>2735</v>
      </c>
      <c r="E658" s="224" t="s">
        <v>2205</v>
      </c>
      <c r="F658" s="224"/>
      <c r="G658" s="178" t="s">
        <v>32</v>
      </c>
      <c r="H658" s="211">
        <v>0.31619999999999998</v>
      </c>
      <c r="I658" s="179">
        <v>27.8</v>
      </c>
      <c r="J658" s="179">
        <v>8.7899999999999991</v>
      </c>
    </row>
    <row r="659" spans="1:10" ht="24" customHeight="1" x14ac:dyDescent="0.2">
      <c r="A659" s="181" t="s">
        <v>2605</v>
      </c>
      <c r="B659" s="180" t="s">
        <v>1327</v>
      </c>
      <c r="C659" s="181" t="s">
        <v>30</v>
      </c>
      <c r="D659" s="181" t="s">
        <v>1328</v>
      </c>
      <c r="E659" s="225" t="s">
        <v>469</v>
      </c>
      <c r="F659" s="225"/>
      <c r="G659" s="182" t="s">
        <v>27</v>
      </c>
      <c r="H659" s="207">
        <v>1</v>
      </c>
      <c r="I659" s="183">
        <v>58.98</v>
      </c>
      <c r="J659" s="183">
        <v>58.98</v>
      </c>
    </row>
    <row r="660" spans="1:10" x14ac:dyDescent="0.2">
      <c r="A660" s="189"/>
      <c r="B660" s="189"/>
      <c r="C660" s="189"/>
      <c r="D660" s="189"/>
      <c r="E660" s="189" t="s">
        <v>2606</v>
      </c>
      <c r="F660" s="208">
        <v>7.24</v>
      </c>
      <c r="G660" s="189" t="s">
        <v>2607</v>
      </c>
      <c r="H660" s="208">
        <v>0</v>
      </c>
      <c r="I660" s="189" t="s">
        <v>2608</v>
      </c>
      <c r="J660" s="208">
        <v>7.24</v>
      </c>
    </row>
    <row r="661" spans="1:10" x14ac:dyDescent="0.2">
      <c r="A661" s="189"/>
      <c r="B661" s="189"/>
      <c r="C661" s="189"/>
      <c r="D661" s="189"/>
      <c r="E661" s="189" t="s">
        <v>2609</v>
      </c>
      <c r="F661" s="208">
        <v>20.2</v>
      </c>
      <c r="G661" s="189"/>
      <c r="H661" s="226" t="s">
        <v>2610</v>
      </c>
      <c r="I661" s="226"/>
      <c r="J661" s="208">
        <v>90.3</v>
      </c>
    </row>
    <row r="662" spans="1:10" ht="50.1" customHeight="1" thickBot="1" x14ac:dyDescent="0.25">
      <c r="A662" s="190"/>
      <c r="B662" s="190"/>
      <c r="C662" s="190"/>
      <c r="D662" s="190"/>
      <c r="E662" s="190"/>
      <c r="F662" s="190"/>
      <c r="G662" s="190" t="s">
        <v>2611</v>
      </c>
      <c r="H662" s="209" t="s">
        <v>2740</v>
      </c>
      <c r="I662" s="190" t="s">
        <v>2612</v>
      </c>
      <c r="J662" s="192">
        <v>451.5</v>
      </c>
    </row>
    <row r="663" spans="1:10" ht="0.95" customHeight="1" thickTop="1" x14ac:dyDescent="0.2">
      <c r="A663" s="210"/>
      <c r="B663" s="210"/>
      <c r="C663" s="210"/>
      <c r="D663" s="210"/>
      <c r="E663" s="210"/>
      <c r="F663" s="210"/>
      <c r="G663" s="210"/>
      <c r="H663" s="210"/>
      <c r="I663" s="210"/>
      <c r="J663" s="210"/>
    </row>
    <row r="664" spans="1:10" ht="18" customHeight="1" x14ac:dyDescent="0.2">
      <c r="A664" s="174" t="s">
        <v>220</v>
      </c>
      <c r="B664" s="173" t="s">
        <v>10</v>
      </c>
      <c r="C664" s="174" t="s">
        <v>11</v>
      </c>
      <c r="D664" s="174" t="s">
        <v>12</v>
      </c>
      <c r="E664" s="227" t="s">
        <v>458</v>
      </c>
      <c r="F664" s="227"/>
      <c r="G664" s="175" t="s">
        <v>13</v>
      </c>
      <c r="H664" s="173" t="s">
        <v>14</v>
      </c>
      <c r="I664" s="173" t="s">
        <v>15</v>
      </c>
      <c r="J664" s="173" t="s">
        <v>17</v>
      </c>
    </row>
    <row r="665" spans="1:10" ht="26.1" customHeight="1" x14ac:dyDescent="0.2">
      <c r="A665" s="199" t="s">
        <v>2604</v>
      </c>
      <c r="B665" s="201" t="s">
        <v>221</v>
      </c>
      <c r="C665" s="199" t="s">
        <v>30</v>
      </c>
      <c r="D665" s="199" t="s">
        <v>222</v>
      </c>
      <c r="E665" s="228" t="s">
        <v>2332</v>
      </c>
      <c r="F665" s="228"/>
      <c r="G665" s="200" t="s">
        <v>27</v>
      </c>
      <c r="H665" s="205">
        <v>1</v>
      </c>
      <c r="I665" s="206">
        <v>92.41</v>
      </c>
      <c r="J665" s="206">
        <v>92.41</v>
      </c>
    </row>
    <row r="666" spans="1:10" ht="24" customHeight="1" x14ac:dyDescent="0.2">
      <c r="A666" s="177" t="s">
        <v>2613</v>
      </c>
      <c r="B666" s="176" t="s">
        <v>2625</v>
      </c>
      <c r="C666" s="177" t="s">
        <v>30</v>
      </c>
      <c r="D666" s="177" t="s">
        <v>2626</v>
      </c>
      <c r="E666" s="224" t="s">
        <v>2205</v>
      </c>
      <c r="F666" s="224"/>
      <c r="G666" s="178" t="s">
        <v>32</v>
      </c>
      <c r="H666" s="211">
        <v>0.19919999999999999</v>
      </c>
      <c r="I666" s="179">
        <v>23.48</v>
      </c>
      <c r="J666" s="179">
        <v>4.67</v>
      </c>
    </row>
    <row r="667" spans="1:10" ht="26.1" customHeight="1" x14ac:dyDescent="0.2">
      <c r="A667" s="177" t="s">
        <v>2613</v>
      </c>
      <c r="B667" s="176" t="s">
        <v>2734</v>
      </c>
      <c r="C667" s="177" t="s">
        <v>30</v>
      </c>
      <c r="D667" s="177" t="s">
        <v>2735</v>
      </c>
      <c r="E667" s="224" t="s">
        <v>2205</v>
      </c>
      <c r="F667" s="224"/>
      <c r="G667" s="178" t="s">
        <v>32</v>
      </c>
      <c r="H667" s="211">
        <v>0.63229999999999997</v>
      </c>
      <c r="I667" s="179">
        <v>27.8</v>
      </c>
      <c r="J667" s="179">
        <v>17.57</v>
      </c>
    </row>
    <row r="668" spans="1:10" ht="24" customHeight="1" x14ac:dyDescent="0.2">
      <c r="A668" s="181" t="s">
        <v>2605</v>
      </c>
      <c r="B668" s="180" t="s">
        <v>1343</v>
      </c>
      <c r="C668" s="181" t="s">
        <v>30</v>
      </c>
      <c r="D668" s="181" t="s">
        <v>1344</v>
      </c>
      <c r="E668" s="225" t="s">
        <v>469</v>
      </c>
      <c r="F668" s="225"/>
      <c r="G668" s="182" t="s">
        <v>27</v>
      </c>
      <c r="H668" s="207">
        <v>1</v>
      </c>
      <c r="I668" s="183">
        <v>70.17</v>
      </c>
      <c r="J668" s="183">
        <v>70.17</v>
      </c>
    </row>
    <row r="669" spans="1:10" x14ac:dyDescent="0.2">
      <c r="A669" s="189"/>
      <c r="B669" s="189"/>
      <c r="C669" s="189"/>
      <c r="D669" s="189"/>
      <c r="E669" s="189" t="s">
        <v>2606</v>
      </c>
      <c r="F669" s="208">
        <v>14.49</v>
      </c>
      <c r="G669" s="189" t="s">
        <v>2607</v>
      </c>
      <c r="H669" s="208">
        <v>0</v>
      </c>
      <c r="I669" s="189" t="s">
        <v>2608</v>
      </c>
      <c r="J669" s="208">
        <v>14.49</v>
      </c>
    </row>
    <row r="670" spans="1:10" x14ac:dyDescent="0.2">
      <c r="A670" s="189"/>
      <c r="B670" s="189"/>
      <c r="C670" s="189"/>
      <c r="D670" s="189"/>
      <c r="E670" s="189" t="s">
        <v>2609</v>
      </c>
      <c r="F670" s="208">
        <v>26.63</v>
      </c>
      <c r="G670" s="189"/>
      <c r="H670" s="226" t="s">
        <v>2610</v>
      </c>
      <c r="I670" s="226"/>
      <c r="J670" s="208">
        <v>119.04</v>
      </c>
    </row>
    <row r="671" spans="1:10" ht="50.1" customHeight="1" thickBot="1" x14ac:dyDescent="0.25">
      <c r="A671" s="190"/>
      <c r="B671" s="190"/>
      <c r="C671" s="190"/>
      <c r="D671" s="190"/>
      <c r="E671" s="190"/>
      <c r="F671" s="190"/>
      <c r="G671" s="190" t="s">
        <v>2611</v>
      </c>
      <c r="H671" s="209" t="s">
        <v>2164</v>
      </c>
      <c r="I671" s="190" t="s">
        <v>2612</v>
      </c>
      <c r="J671" s="192">
        <v>476.16</v>
      </c>
    </row>
    <row r="672" spans="1:10" ht="0.95" customHeight="1" thickTop="1" x14ac:dyDescent="0.2">
      <c r="A672" s="210"/>
      <c r="B672" s="210"/>
      <c r="C672" s="210"/>
      <c r="D672" s="210"/>
      <c r="E672" s="210"/>
      <c r="F672" s="210"/>
      <c r="G672" s="210"/>
      <c r="H672" s="210"/>
      <c r="I672" s="210"/>
      <c r="J672" s="210"/>
    </row>
    <row r="673" spans="1:10" ht="18" customHeight="1" x14ac:dyDescent="0.2">
      <c r="A673" s="174" t="s">
        <v>223</v>
      </c>
      <c r="B673" s="173" t="s">
        <v>10</v>
      </c>
      <c r="C673" s="174" t="s">
        <v>11</v>
      </c>
      <c r="D673" s="174" t="s">
        <v>12</v>
      </c>
      <c r="E673" s="227" t="s">
        <v>458</v>
      </c>
      <c r="F673" s="227"/>
      <c r="G673" s="175" t="s">
        <v>13</v>
      </c>
      <c r="H673" s="173" t="s">
        <v>14</v>
      </c>
      <c r="I673" s="173" t="s">
        <v>15</v>
      </c>
      <c r="J673" s="173" t="s">
        <v>17</v>
      </c>
    </row>
    <row r="674" spans="1:10" ht="26.1" customHeight="1" x14ac:dyDescent="0.2">
      <c r="A674" s="199" t="s">
        <v>2604</v>
      </c>
      <c r="B674" s="201" t="s">
        <v>192</v>
      </c>
      <c r="C674" s="199" t="s">
        <v>30</v>
      </c>
      <c r="D674" s="199" t="s">
        <v>193</v>
      </c>
      <c r="E674" s="228" t="s">
        <v>2290</v>
      </c>
      <c r="F674" s="228"/>
      <c r="G674" s="200" t="s">
        <v>27</v>
      </c>
      <c r="H674" s="205">
        <v>1</v>
      </c>
      <c r="I674" s="206">
        <v>43.24</v>
      </c>
      <c r="J674" s="206">
        <v>43.24</v>
      </c>
    </row>
    <row r="675" spans="1:10" ht="24" customHeight="1" x14ac:dyDescent="0.2">
      <c r="A675" s="177" t="s">
        <v>2613</v>
      </c>
      <c r="B675" s="176" t="s">
        <v>2625</v>
      </c>
      <c r="C675" s="177" t="s">
        <v>30</v>
      </c>
      <c r="D675" s="177" t="s">
        <v>2626</v>
      </c>
      <c r="E675" s="224" t="s">
        <v>2205</v>
      </c>
      <c r="F675" s="224"/>
      <c r="G675" s="178" t="s">
        <v>32</v>
      </c>
      <c r="H675" s="211">
        <v>0.5</v>
      </c>
      <c r="I675" s="179">
        <v>23.48</v>
      </c>
      <c r="J675" s="179">
        <v>11.74</v>
      </c>
    </row>
    <row r="676" spans="1:10" ht="26.1" customHeight="1" x14ac:dyDescent="0.2">
      <c r="A676" s="177" t="s">
        <v>2613</v>
      </c>
      <c r="B676" s="176" t="s">
        <v>2734</v>
      </c>
      <c r="C676" s="177" t="s">
        <v>30</v>
      </c>
      <c r="D676" s="177" t="s">
        <v>2735</v>
      </c>
      <c r="E676" s="224" t="s">
        <v>2205</v>
      </c>
      <c r="F676" s="224"/>
      <c r="G676" s="178" t="s">
        <v>32</v>
      </c>
      <c r="H676" s="211">
        <v>0.5</v>
      </c>
      <c r="I676" s="179">
        <v>27.8</v>
      </c>
      <c r="J676" s="179">
        <v>13.9</v>
      </c>
    </row>
    <row r="677" spans="1:10" ht="26.1" customHeight="1" x14ac:dyDescent="0.2">
      <c r="A677" s="181" t="s">
        <v>2605</v>
      </c>
      <c r="B677" s="180" t="s">
        <v>1564</v>
      </c>
      <c r="C677" s="181" t="s">
        <v>30</v>
      </c>
      <c r="D677" s="181" t="s">
        <v>1565</v>
      </c>
      <c r="E677" s="225" t="s">
        <v>469</v>
      </c>
      <c r="F677" s="225"/>
      <c r="G677" s="182" t="s">
        <v>27</v>
      </c>
      <c r="H677" s="207">
        <v>1</v>
      </c>
      <c r="I677" s="183">
        <v>17.600000000000001</v>
      </c>
      <c r="J677" s="183">
        <v>17.600000000000001</v>
      </c>
    </row>
    <row r="678" spans="1:10" x14ac:dyDescent="0.2">
      <c r="A678" s="189"/>
      <c r="B678" s="189"/>
      <c r="C678" s="189"/>
      <c r="D678" s="189"/>
      <c r="E678" s="189" t="s">
        <v>2606</v>
      </c>
      <c r="F678" s="208">
        <v>16.16</v>
      </c>
      <c r="G678" s="189" t="s">
        <v>2607</v>
      </c>
      <c r="H678" s="208">
        <v>0</v>
      </c>
      <c r="I678" s="189" t="s">
        <v>2608</v>
      </c>
      <c r="J678" s="208">
        <v>16.16</v>
      </c>
    </row>
    <row r="679" spans="1:10" x14ac:dyDescent="0.2">
      <c r="A679" s="189"/>
      <c r="B679" s="189"/>
      <c r="C679" s="189"/>
      <c r="D679" s="189"/>
      <c r="E679" s="189" t="s">
        <v>2609</v>
      </c>
      <c r="F679" s="208">
        <v>12.46</v>
      </c>
      <c r="G679" s="189"/>
      <c r="H679" s="226" t="s">
        <v>2610</v>
      </c>
      <c r="I679" s="226"/>
      <c r="J679" s="208">
        <v>55.7</v>
      </c>
    </row>
    <row r="680" spans="1:10" ht="50.1" customHeight="1" thickBot="1" x14ac:dyDescent="0.25">
      <c r="A680" s="190"/>
      <c r="B680" s="190"/>
      <c r="C680" s="190"/>
      <c r="D680" s="190"/>
      <c r="E680" s="190"/>
      <c r="F680" s="190"/>
      <c r="G680" s="190" t="s">
        <v>2611</v>
      </c>
      <c r="H680" s="209" t="s">
        <v>2740</v>
      </c>
      <c r="I680" s="190" t="s">
        <v>2612</v>
      </c>
      <c r="J680" s="192">
        <v>278.5</v>
      </c>
    </row>
    <row r="681" spans="1:10" ht="0.95" customHeight="1" thickTop="1" x14ac:dyDescent="0.2">
      <c r="A681" s="210"/>
      <c r="B681" s="210"/>
      <c r="C681" s="210"/>
      <c r="D681" s="210"/>
      <c r="E681" s="210"/>
      <c r="F681" s="210"/>
      <c r="G681" s="210"/>
      <c r="H681" s="210"/>
      <c r="I681" s="210"/>
      <c r="J681" s="210"/>
    </row>
    <row r="682" spans="1:10" ht="18" customHeight="1" x14ac:dyDescent="0.2">
      <c r="A682" s="174" t="s">
        <v>224</v>
      </c>
      <c r="B682" s="173" t="s">
        <v>10</v>
      </c>
      <c r="C682" s="174" t="s">
        <v>11</v>
      </c>
      <c r="D682" s="174" t="s">
        <v>12</v>
      </c>
      <c r="E682" s="227" t="s">
        <v>458</v>
      </c>
      <c r="F682" s="227"/>
      <c r="G682" s="175" t="s">
        <v>13</v>
      </c>
      <c r="H682" s="173" t="s">
        <v>14</v>
      </c>
      <c r="I682" s="173" t="s">
        <v>15</v>
      </c>
      <c r="J682" s="173" t="s">
        <v>17</v>
      </c>
    </row>
    <row r="683" spans="1:10" ht="24" customHeight="1" x14ac:dyDescent="0.2">
      <c r="A683" s="199" t="s">
        <v>2604</v>
      </c>
      <c r="B683" s="201" t="s">
        <v>195</v>
      </c>
      <c r="C683" s="199" t="s">
        <v>25</v>
      </c>
      <c r="D683" s="199" t="s">
        <v>196</v>
      </c>
      <c r="E683" s="228" t="s">
        <v>2296</v>
      </c>
      <c r="F683" s="228"/>
      <c r="G683" s="200" t="s">
        <v>41</v>
      </c>
      <c r="H683" s="205">
        <v>1</v>
      </c>
      <c r="I683" s="206">
        <v>466.1</v>
      </c>
      <c r="J683" s="206">
        <v>466.1</v>
      </c>
    </row>
    <row r="684" spans="1:10" ht="24" customHeight="1" x14ac:dyDescent="0.2">
      <c r="A684" s="181" t="s">
        <v>2605</v>
      </c>
      <c r="B684" s="180" t="s">
        <v>561</v>
      </c>
      <c r="C684" s="181" t="s">
        <v>25</v>
      </c>
      <c r="D684" s="181" t="s">
        <v>562</v>
      </c>
      <c r="E684" s="225" t="s">
        <v>469</v>
      </c>
      <c r="F684" s="225"/>
      <c r="G684" s="182" t="s">
        <v>555</v>
      </c>
      <c r="H684" s="207">
        <v>4.5999999999999996</v>
      </c>
      <c r="I684" s="183">
        <v>1.17</v>
      </c>
      <c r="J684" s="183">
        <v>5.38</v>
      </c>
    </row>
    <row r="685" spans="1:10" ht="24" customHeight="1" x14ac:dyDescent="0.2">
      <c r="A685" s="181" t="s">
        <v>2605</v>
      </c>
      <c r="B685" s="180" t="s">
        <v>836</v>
      </c>
      <c r="C685" s="181" t="s">
        <v>25</v>
      </c>
      <c r="D685" s="181" t="s">
        <v>837</v>
      </c>
      <c r="E685" s="225" t="s">
        <v>469</v>
      </c>
      <c r="F685" s="225"/>
      <c r="G685" s="182" t="s">
        <v>27</v>
      </c>
      <c r="H685" s="207">
        <v>2</v>
      </c>
      <c r="I685" s="183">
        <v>132</v>
      </c>
      <c r="J685" s="183">
        <v>264</v>
      </c>
    </row>
    <row r="686" spans="1:10" ht="24" customHeight="1" x14ac:dyDescent="0.2">
      <c r="A686" s="181" t="s">
        <v>2605</v>
      </c>
      <c r="B686" s="180" t="s">
        <v>1552</v>
      </c>
      <c r="C686" s="181" t="s">
        <v>25</v>
      </c>
      <c r="D686" s="181" t="s">
        <v>1553</v>
      </c>
      <c r="E686" s="225" t="s">
        <v>476</v>
      </c>
      <c r="F686" s="225"/>
      <c r="G686" s="182" t="s">
        <v>32</v>
      </c>
      <c r="H686" s="207">
        <v>0.79200000000000004</v>
      </c>
      <c r="I686" s="183">
        <v>22.674097</v>
      </c>
      <c r="J686" s="183">
        <v>17.95</v>
      </c>
    </row>
    <row r="687" spans="1:10" ht="24" customHeight="1" x14ac:dyDescent="0.2">
      <c r="A687" s="181" t="s">
        <v>2605</v>
      </c>
      <c r="B687" s="180" t="s">
        <v>944</v>
      </c>
      <c r="C687" s="181" t="s">
        <v>25</v>
      </c>
      <c r="D687" s="181" t="s">
        <v>945</v>
      </c>
      <c r="E687" s="225" t="s">
        <v>469</v>
      </c>
      <c r="F687" s="225"/>
      <c r="G687" s="182" t="s">
        <v>41</v>
      </c>
      <c r="H687" s="207">
        <v>1.05</v>
      </c>
      <c r="I687" s="183">
        <v>145</v>
      </c>
      <c r="J687" s="183">
        <v>152.25</v>
      </c>
    </row>
    <row r="688" spans="1:10" ht="24" customHeight="1" x14ac:dyDescent="0.2">
      <c r="A688" s="181" t="s">
        <v>2605</v>
      </c>
      <c r="B688" s="180" t="s">
        <v>1653</v>
      </c>
      <c r="C688" s="181" t="s">
        <v>25</v>
      </c>
      <c r="D688" s="181" t="s">
        <v>1654</v>
      </c>
      <c r="E688" s="225" t="s">
        <v>476</v>
      </c>
      <c r="F688" s="225"/>
      <c r="G688" s="182" t="s">
        <v>32</v>
      </c>
      <c r="H688" s="207">
        <v>0.79200000000000004</v>
      </c>
      <c r="I688" s="183">
        <v>15.341569</v>
      </c>
      <c r="J688" s="183">
        <v>12.15</v>
      </c>
    </row>
    <row r="689" spans="1:10" ht="24" customHeight="1" x14ac:dyDescent="0.2">
      <c r="A689" s="181" t="s">
        <v>2605</v>
      </c>
      <c r="B689" s="180" t="s">
        <v>1598</v>
      </c>
      <c r="C689" s="181" t="s">
        <v>25</v>
      </c>
      <c r="D689" s="181" t="s">
        <v>1599</v>
      </c>
      <c r="E689" s="225" t="s">
        <v>469</v>
      </c>
      <c r="F689" s="225"/>
      <c r="G689" s="182" t="s">
        <v>555</v>
      </c>
      <c r="H689" s="207">
        <v>1.82</v>
      </c>
      <c r="I689" s="183">
        <v>7.83</v>
      </c>
      <c r="J689" s="183">
        <v>14.25</v>
      </c>
    </row>
    <row r="690" spans="1:10" ht="24" customHeight="1" x14ac:dyDescent="0.2">
      <c r="A690" s="181" t="s">
        <v>2605</v>
      </c>
      <c r="B690" s="180" t="s">
        <v>775</v>
      </c>
      <c r="C690" s="181" t="s">
        <v>25</v>
      </c>
      <c r="D690" s="181" t="s">
        <v>776</v>
      </c>
      <c r="E690" s="225" t="s">
        <v>469</v>
      </c>
      <c r="F690" s="225"/>
      <c r="G690" s="182" t="s">
        <v>48</v>
      </c>
      <c r="H690" s="207">
        <v>1E-3</v>
      </c>
      <c r="I690" s="183">
        <v>121.56</v>
      </c>
      <c r="J690" s="183">
        <v>0.12</v>
      </c>
    </row>
    <row r="691" spans="1:10" x14ac:dyDescent="0.2">
      <c r="A691" s="189"/>
      <c r="B691" s="189"/>
      <c r="C691" s="189"/>
      <c r="D691" s="189"/>
      <c r="E691" s="189" t="s">
        <v>2606</v>
      </c>
      <c r="F691" s="208">
        <v>30.1</v>
      </c>
      <c r="G691" s="189" t="s">
        <v>2607</v>
      </c>
      <c r="H691" s="208">
        <v>0</v>
      </c>
      <c r="I691" s="189" t="s">
        <v>2608</v>
      </c>
      <c r="J691" s="208">
        <v>30.1</v>
      </c>
    </row>
    <row r="692" spans="1:10" x14ac:dyDescent="0.2">
      <c r="A692" s="189"/>
      <c r="B692" s="189"/>
      <c r="C692" s="189"/>
      <c r="D692" s="189"/>
      <c r="E692" s="189" t="s">
        <v>2609</v>
      </c>
      <c r="F692" s="208">
        <v>134.33000000000001</v>
      </c>
      <c r="G692" s="189"/>
      <c r="H692" s="226" t="s">
        <v>2610</v>
      </c>
      <c r="I692" s="226"/>
      <c r="J692" s="208">
        <v>600.42999999999995</v>
      </c>
    </row>
    <row r="693" spans="1:10" ht="50.1" customHeight="1" thickBot="1" x14ac:dyDescent="0.25">
      <c r="A693" s="190"/>
      <c r="B693" s="190"/>
      <c r="C693" s="190"/>
      <c r="D693" s="190"/>
      <c r="E693" s="190"/>
      <c r="F693" s="190"/>
      <c r="G693" s="190" t="s">
        <v>2611</v>
      </c>
      <c r="H693" s="209" t="s">
        <v>2594</v>
      </c>
      <c r="I693" s="190" t="s">
        <v>2612</v>
      </c>
      <c r="J693" s="192">
        <v>2239.6</v>
      </c>
    </row>
    <row r="694" spans="1:10" ht="0.95" customHeight="1" thickTop="1" x14ac:dyDescent="0.2">
      <c r="A694" s="210"/>
      <c r="B694" s="210"/>
      <c r="C694" s="210"/>
      <c r="D694" s="210"/>
      <c r="E694" s="210"/>
      <c r="F694" s="210"/>
      <c r="G694" s="210"/>
      <c r="H694" s="210"/>
      <c r="I694" s="210"/>
      <c r="J694" s="210"/>
    </row>
    <row r="695" spans="1:10" ht="18" customHeight="1" x14ac:dyDescent="0.2">
      <c r="A695" s="174" t="s">
        <v>225</v>
      </c>
      <c r="B695" s="173" t="s">
        <v>10</v>
      </c>
      <c r="C695" s="174" t="s">
        <v>11</v>
      </c>
      <c r="D695" s="174" t="s">
        <v>12</v>
      </c>
      <c r="E695" s="227" t="s">
        <v>458</v>
      </c>
      <c r="F695" s="227"/>
      <c r="G695" s="175" t="s">
        <v>13</v>
      </c>
      <c r="H695" s="173" t="s">
        <v>14</v>
      </c>
      <c r="I695" s="173" t="s">
        <v>15</v>
      </c>
      <c r="J695" s="173" t="s">
        <v>17</v>
      </c>
    </row>
    <row r="696" spans="1:10" ht="26.1" customHeight="1" x14ac:dyDescent="0.2">
      <c r="A696" s="199" t="s">
        <v>2604</v>
      </c>
      <c r="B696" s="201" t="s">
        <v>226</v>
      </c>
      <c r="C696" s="199" t="s">
        <v>30</v>
      </c>
      <c r="D696" s="199" t="s">
        <v>227</v>
      </c>
      <c r="E696" s="228" t="s">
        <v>2332</v>
      </c>
      <c r="F696" s="228"/>
      <c r="G696" s="200" t="s">
        <v>27</v>
      </c>
      <c r="H696" s="205">
        <v>1</v>
      </c>
      <c r="I696" s="206">
        <v>117.68</v>
      </c>
      <c r="J696" s="206">
        <v>117.68</v>
      </c>
    </row>
    <row r="697" spans="1:10" ht="26.1" customHeight="1" x14ac:dyDescent="0.2">
      <c r="A697" s="177" t="s">
        <v>2613</v>
      </c>
      <c r="B697" s="176" t="s">
        <v>2734</v>
      </c>
      <c r="C697" s="177" t="s">
        <v>30</v>
      </c>
      <c r="D697" s="177" t="s">
        <v>2735</v>
      </c>
      <c r="E697" s="224" t="s">
        <v>2205</v>
      </c>
      <c r="F697" s="224"/>
      <c r="G697" s="178" t="s">
        <v>32</v>
      </c>
      <c r="H697" s="211">
        <v>0.44669999999999999</v>
      </c>
      <c r="I697" s="179">
        <v>27.8</v>
      </c>
      <c r="J697" s="179">
        <v>12.41</v>
      </c>
    </row>
    <row r="698" spans="1:10" ht="24" customHeight="1" x14ac:dyDescent="0.2">
      <c r="A698" s="177" t="s">
        <v>2613</v>
      </c>
      <c r="B698" s="176" t="s">
        <v>2625</v>
      </c>
      <c r="C698" s="177" t="s">
        <v>30</v>
      </c>
      <c r="D698" s="177" t="s">
        <v>2626</v>
      </c>
      <c r="E698" s="224" t="s">
        <v>2205</v>
      </c>
      <c r="F698" s="224"/>
      <c r="G698" s="178" t="s">
        <v>32</v>
      </c>
      <c r="H698" s="211">
        <v>0.14069999999999999</v>
      </c>
      <c r="I698" s="179">
        <v>23.48</v>
      </c>
      <c r="J698" s="179">
        <v>3.3</v>
      </c>
    </row>
    <row r="699" spans="1:10" ht="26.1" customHeight="1" x14ac:dyDescent="0.2">
      <c r="A699" s="181" t="s">
        <v>2605</v>
      </c>
      <c r="B699" s="180" t="s">
        <v>1978</v>
      </c>
      <c r="C699" s="181" t="s">
        <v>30</v>
      </c>
      <c r="D699" s="181" t="s">
        <v>1979</v>
      </c>
      <c r="E699" s="225" t="s">
        <v>469</v>
      </c>
      <c r="F699" s="225"/>
      <c r="G699" s="182" t="s">
        <v>27</v>
      </c>
      <c r="H699" s="207">
        <v>2.1000000000000001E-2</v>
      </c>
      <c r="I699" s="183">
        <v>3.5</v>
      </c>
      <c r="J699" s="183">
        <v>7.0000000000000007E-2</v>
      </c>
    </row>
    <row r="700" spans="1:10" ht="26.1" customHeight="1" x14ac:dyDescent="0.2">
      <c r="A700" s="181" t="s">
        <v>2605</v>
      </c>
      <c r="B700" s="180" t="s">
        <v>1060</v>
      </c>
      <c r="C700" s="181" t="s">
        <v>30</v>
      </c>
      <c r="D700" s="181" t="s">
        <v>1061</v>
      </c>
      <c r="E700" s="225" t="s">
        <v>469</v>
      </c>
      <c r="F700" s="225"/>
      <c r="G700" s="182" t="s">
        <v>27</v>
      </c>
      <c r="H700" s="207">
        <v>1</v>
      </c>
      <c r="I700" s="183">
        <v>101.9</v>
      </c>
      <c r="J700" s="183">
        <v>101.9</v>
      </c>
    </row>
    <row r="701" spans="1:10" x14ac:dyDescent="0.2">
      <c r="A701" s="189"/>
      <c r="B701" s="189"/>
      <c r="C701" s="189"/>
      <c r="D701" s="189"/>
      <c r="E701" s="189" t="s">
        <v>2606</v>
      </c>
      <c r="F701" s="208">
        <v>10.24</v>
      </c>
      <c r="G701" s="189" t="s">
        <v>2607</v>
      </c>
      <c r="H701" s="208">
        <v>0</v>
      </c>
      <c r="I701" s="189" t="s">
        <v>2608</v>
      </c>
      <c r="J701" s="208">
        <v>10.24</v>
      </c>
    </row>
    <row r="702" spans="1:10" x14ac:dyDescent="0.2">
      <c r="A702" s="189"/>
      <c r="B702" s="189"/>
      <c r="C702" s="189"/>
      <c r="D702" s="189"/>
      <c r="E702" s="189" t="s">
        <v>2609</v>
      </c>
      <c r="F702" s="208">
        <v>33.909999999999997</v>
      </c>
      <c r="G702" s="189"/>
      <c r="H702" s="226" t="s">
        <v>2610</v>
      </c>
      <c r="I702" s="226"/>
      <c r="J702" s="208">
        <v>151.59</v>
      </c>
    </row>
    <row r="703" spans="1:10" ht="50.1" customHeight="1" thickBot="1" x14ac:dyDescent="0.25">
      <c r="A703" s="190"/>
      <c r="B703" s="190"/>
      <c r="C703" s="190"/>
      <c r="D703" s="190"/>
      <c r="E703" s="190"/>
      <c r="F703" s="190"/>
      <c r="G703" s="190" t="s">
        <v>2611</v>
      </c>
      <c r="H703" s="209" t="s">
        <v>1862</v>
      </c>
      <c r="I703" s="190" t="s">
        <v>2612</v>
      </c>
      <c r="J703" s="192">
        <v>1212.72</v>
      </c>
    </row>
    <row r="704" spans="1:10" ht="0.95" customHeight="1" thickTop="1" x14ac:dyDescent="0.2">
      <c r="A704" s="210"/>
      <c r="B704" s="210"/>
      <c r="C704" s="210"/>
      <c r="D704" s="210"/>
      <c r="E704" s="210"/>
      <c r="F704" s="210"/>
      <c r="G704" s="210"/>
      <c r="H704" s="210"/>
      <c r="I704" s="210"/>
      <c r="J704" s="210"/>
    </row>
    <row r="705" spans="1:10" ht="18" customHeight="1" x14ac:dyDescent="0.2">
      <c r="A705" s="174" t="s">
        <v>228</v>
      </c>
      <c r="B705" s="173" t="s">
        <v>10</v>
      </c>
      <c r="C705" s="174" t="s">
        <v>11</v>
      </c>
      <c r="D705" s="174" t="s">
        <v>12</v>
      </c>
      <c r="E705" s="227" t="s">
        <v>458</v>
      </c>
      <c r="F705" s="227"/>
      <c r="G705" s="175" t="s">
        <v>13</v>
      </c>
      <c r="H705" s="173" t="s">
        <v>14</v>
      </c>
      <c r="I705" s="173" t="s">
        <v>15</v>
      </c>
      <c r="J705" s="173" t="s">
        <v>17</v>
      </c>
    </row>
    <row r="706" spans="1:10" ht="24" customHeight="1" x14ac:dyDescent="0.2">
      <c r="A706" s="199" t="s">
        <v>2604</v>
      </c>
      <c r="B706" s="201" t="s">
        <v>229</v>
      </c>
      <c r="C706" s="199" t="s">
        <v>65</v>
      </c>
      <c r="D706" s="199" t="s">
        <v>230</v>
      </c>
      <c r="E706" s="228">
        <v>0</v>
      </c>
      <c r="F706" s="228"/>
      <c r="G706" s="200" t="s">
        <v>231</v>
      </c>
      <c r="H706" s="205">
        <v>1</v>
      </c>
      <c r="I706" s="206">
        <v>221.29</v>
      </c>
      <c r="J706" s="206">
        <v>221.29</v>
      </c>
    </row>
    <row r="707" spans="1:10" ht="26.1" customHeight="1" x14ac:dyDescent="0.2">
      <c r="A707" s="177" t="s">
        <v>2613</v>
      </c>
      <c r="B707" s="176" t="s">
        <v>2714</v>
      </c>
      <c r="C707" s="177" t="s">
        <v>65</v>
      </c>
      <c r="D707" s="177" t="s">
        <v>2715</v>
      </c>
      <c r="E707" s="224">
        <v>0</v>
      </c>
      <c r="F707" s="224"/>
      <c r="G707" s="178" t="s">
        <v>534</v>
      </c>
      <c r="H707" s="211">
        <v>2.6</v>
      </c>
      <c r="I707" s="179">
        <v>25.52</v>
      </c>
      <c r="J707" s="179">
        <v>66.349999999999994</v>
      </c>
    </row>
    <row r="708" spans="1:10" ht="26.1" customHeight="1" x14ac:dyDescent="0.2">
      <c r="A708" s="177" t="s">
        <v>2613</v>
      </c>
      <c r="B708" s="176" t="s">
        <v>2712</v>
      </c>
      <c r="C708" s="177" t="s">
        <v>65</v>
      </c>
      <c r="D708" s="177" t="s">
        <v>2713</v>
      </c>
      <c r="E708" s="224">
        <v>0</v>
      </c>
      <c r="F708" s="224"/>
      <c r="G708" s="178" t="s">
        <v>534</v>
      </c>
      <c r="H708" s="211">
        <v>2.6</v>
      </c>
      <c r="I708" s="179">
        <v>31.4</v>
      </c>
      <c r="J708" s="179">
        <v>81.64</v>
      </c>
    </row>
    <row r="709" spans="1:10" ht="24" customHeight="1" x14ac:dyDescent="0.2">
      <c r="A709" s="181" t="s">
        <v>2605</v>
      </c>
      <c r="B709" s="180" t="s">
        <v>1860</v>
      </c>
      <c r="C709" s="181" t="s">
        <v>65</v>
      </c>
      <c r="D709" s="181" t="s">
        <v>1861</v>
      </c>
      <c r="E709" s="225" t="s">
        <v>469</v>
      </c>
      <c r="F709" s="225"/>
      <c r="G709" s="182" t="s">
        <v>231</v>
      </c>
      <c r="H709" s="207">
        <v>1</v>
      </c>
      <c r="I709" s="183">
        <v>6.21</v>
      </c>
      <c r="J709" s="183">
        <v>6.21</v>
      </c>
    </row>
    <row r="710" spans="1:10" ht="24" customHeight="1" x14ac:dyDescent="0.2">
      <c r="A710" s="181" t="s">
        <v>2605</v>
      </c>
      <c r="B710" s="180" t="s">
        <v>1632</v>
      </c>
      <c r="C710" s="181" t="s">
        <v>65</v>
      </c>
      <c r="D710" s="181" t="s">
        <v>1633</v>
      </c>
      <c r="E710" s="225" t="s">
        <v>469</v>
      </c>
      <c r="F710" s="225"/>
      <c r="G710" s="182" t="s">
        <v>231</v>
      </c>
      <c r="H710" s="207">
        <v>1</v>
      </c>
      <c r="I710" s="183">
        <v>19.5</v>
      </c>
      <c r="J710" s="183">
        <v>19.5</v>
      </c>
    </row>
    <row r="711" spans="1:10" ht="24" customHeight="1" x14ac:dyDescent="0.2">
      <c r="A711" s="181" t="s">
        <v>2605</v>
      </c>
      <c r="B711" s="180" t="s">
        <v>2064</v>
      </c>
      <c r="C711" s="181" t="s">
        <v>65</v>
      </c>
      <c r="D711" s="181" t="s">
        <v>2065</v>
      </c>
      <c r="E711" s="225" t="s">
        <v>469</v>
      </c>
      <c r="F711" s="225"/>
      <c r="G711" s="182" t="s">
        <v>887</v>
      </c>
      <c r="H711" s="207">
        <v>0.5</v>
      </c>
      <c r="I711" s="183">
        <v>0.28999999999999998</v>
      </c>
      <c r="J711" s="183">
        <v>0.14000000000000001</v>
      </c>
    </row>
    <row r="712" spans="1:10" ht="24" customHeight="1" x14ac:dyDescent="0.2">
      <c r="A712" s="181" t="s">
        <v>2605</v>
      </c>
      <c r="B712" s="180" t="s">
        <v>1398</v>
      </c>
      <c r="C712" s="181" t="s">
        <v>65</v>
      </c>
      <c r="D712" s="181" t="s">
        <v>1399</v>
      </c>
      <c r="E712" s="225" t="s">
        <v>469</v>
      </c>
      <c r="F712" s="225"/>
      <c r="G712" s="182" t="s">
        <v>231</v>
      </c>
      <c r="H712" s="207">
        <v>1</v>
      </c>
      <c r="I712" s="183">
        <v>47.45</v>
      </c>
      <c r="J712" s="183">
        <v>47.45</v>
      </c>
    </row>
    <row r="713" spans="1:10" x14ac:dyDescent="0.2">
      <c r="A713" s="189"/>
      <c r="B713" s="189"/>
      <c r="C713" s="189"/>
      <c r="D713" s="189"/>
      <c r="E713" s="189" t="s">
        <v>2606</v>
      </c>
      <c r="F713" s="208">
        <v>100.19</v>
      </c>
      <c r="G713" s="189" t="s">
        <v>2607</v>
      </c>
      <c r="H713" s="208">
        <v>0</v>
      </c>
      <c r="I713" s="189" t="s">
        <v>2608</v>
      </c>
      <c r="J713" s="208">
        <v>100.19</v>
      </c>
    </row>
    <row r="714" spans="1:10" x14ac:dyDescent="0.2">
      <c r="A714" s="189"/>
      <c r="B714" s="189"/>
      <c r="C714" s="189"/>
      <c r="D714" s="189"/>
      <c r="E714" s="189" t="s">
        <v>2609</v>
      </c>
      <c r="F714" s="208">
        <v>63.77</v>
      </c>
      <c r="G714" s="189"/>
      <c r="H714" s="226" t="s">
        <v>2610</v>
      </c>
      <c r="I714" s="226"/>
      <c r="J714" s="208">
        <v>285.06</v>
      </c>
    </row>
    <row r="715" spans="1:10" ht="50.1" customHeight="1" thickBot="1" x14ac:dyDescent="0.25">
      <c r="A715" s="190"/>
      <c r="B715" s="190"/>
      <c r="C715" s="190"/>
      <c r="D715" s="190"/>
      <c r="E715" s="190"/>
      <c r="F715" s="190"/>
      <c r="G715" s="190" t="s">
        <v>2611</v>
      </c>
      <c r="H715" s="209" t="s">
        <v>2740</v>
      </c>
      <c r="I715" s="190" t="s">
        <v>2612</v>
      </c>
      <c r="J715" s="192">
        <v>1425.3</v>
      </c>
    </row>
    <row r="716" spans="1:10" ht="0.95" customHeight="1" thickTop="1" x14ac:dyDescent="0.2">
      <c r="A716" s="210"/>
      <c r="B716" s="210"/>
      <c r="C716" s="210"/>
      <c r="D716" s="210"/>
      <c r="E716" s="210"/>
      <c r="F716" s="210"/>
      <c r="G716" s="210"/>
      <c r="H716" s="210"/>
      <c r="I716" s="210"/>
      <c r="J716" s="210"/>
    </row>
    <row r="717" spans="1:10" ht="24" customHeight="1" x14ac:dyDescent="0.2">
      <c r="A717" s="194" t="s">
        <v>232</v>
      </c>
      <c r="B717" s="194"/>
      <c r="C717" s="194"/>
      <c r="D717" s="194" t="s">
        <v>233</v>
      </c>
      <c r="E717" s="194"/>
      <c r="F717" s="229"/>
      <c r="G717" s="229"/>
      <c r="H717" s="195"/>
      <c r="I717" s="194"/>
      <c r="J717" s="202">
        <v>6044.18</v>
      </c>
    </row>
    <row r="718" spans="1:10" ht="18" customHeight="1" x14ac:dyDescent="0.2">
      <c r="A718" s="174" t="s">
        <v>234</v>
      </c>
      <c r="B718" s="173" t="s">
        <v>10</v>
      </c>
      <c r="C718" s="174" t="s">
        <v>11</v>
      </c>
      <c r="D718" s="174" t="s">
        <v>12</v>
      </c>
      <c r="E718" s="227" t="s">
        <v>458</v>
      </c>
      <c r="F718" s="227"/>
      <c r="G718" s="175" t="s">
        <v>13</v>
      </c>
      <c r="H718" s="173" t="s">
        <v>14</v>
      </c>
      <c r="I718" s="173" t="s">
        <v>15</v>
      </c>
      <c r="J718" s="173" t="s">
        <v>17</v>
      </c>
    </row>
    <row r="719" spans="1:10" ht="26.1" customHeight="1" x14ac:dyDescent="0.2">
      <c r="A719" s="199" t="s">
        <v>2604</v>
      </c>
      <c r="B719" s="201" t="s">
        <v>235</v>
      </c>
      <c r="C719" s="199" t="s">
        <v>30</v>
      </c>
      <c r="D719" s="199" t="s">
        <v>236</v>
      </c>
      <c r="E719" s="228" t="s">
        <v>2290</v>
      </c>
      <c r="F719" s="228"/>
      <c r="G719" s="200" t="s">
        <v>86</v>
      </c>
      <c r="H719" s="205">
        <v>1</v>
      </c>
      <c r="I719" s="206">
        <v>68.650000000000006</v>
      </c>
      <c r="J719" s="206">
        <v>68.650000000000006</v>
      </c>
    </row>
    <row r="720" spans="1:10" ht="26.1" customHeight="1" x14ac:dyDescent="0.2">
      <c r="A720" s="177" t="s">
        <v>2613</v>
      </c>
      <c r="B720" s="176" t="s">
        <v>2738</v>
      </c>
      <c r="C720" s="177" t="s">
        <v>30</v>
      </c>
      <c r="D720" s="177" t="s">
        <v>2739</v>
      </c>
      <c r="E720" s="224" t="s">
        <v>2205</v>
      </c>
      <c r="F720" s="224"/>
      <c r="G720" s="178" t="s">
        <v>32</v>
      </c>
      <c r="H720" s="211">
        <v>0.68</v>
      </c>
      <c r="I720" s="179">
        <v>23.38</v>
      </c>
      <c r="J720" s="179">
        <v>15.89</v>
      </c>
    </row>
    <row r="721" spans="1:10" ht="26.1" customHeight="1" x14ac:dyDescent="0.2">
      <c r="A721" s="177" t="s">
        <v>2613</v>
      </c>
      <c r="B721" s="176" t="s">
        <v>2734</v>
      </c>
      <c r="C721" s="177" t="s">
        <v>30</v>
      </c>
      <c r="D721" s="177" t="s">
        <v>2735</v>
      </c>
      <c r="E721" s="224" t="s">
        <v>2205</v>
      </c>
      <c r="F721" s="224"/>
      <c r="G721" s="178" t="s">
        <v>32</v>
      </c>
      <c r="H721" s="211">
        <v>0.68</v>
      </c>
      <c r="I721" s="179">
        <v>27.8</v>
      </c>
      <c r="J721" s="179">
        <v>18.899999999999999</v>
      </c>
    </row>
    <row r="722" spans="1:10" ht="26.1" customHeight="1" x14ac:dyDescent="0.2">
      <c r="A722" s="181" t="s">
        <v>2605</v>
      </c>
      <c r="B722" s="180" t="s">
        <v>1647</v>
      </c>
      <c r="C722" s="181" t="s">
        <v>30</v>
      </c>
      <c r="D722" s="181" t="s">
        <v>1648</v>
      </c>
      <c r="E722" s="225" t="s">
        <v>469</v>
      </c>
      <c r="F722" s="225"/>
      <c r="G722" s="182" t="s">
        <v>27</v>
      </c>
      <c r="H722" s="207">
        <v>0.33</v>
      </c>
      <c r="I722" s="183">
        <v>5.34</v>
      </c>
      <c r="J722" s="183">
        <v>1.76</v>
      </c>
    </row>
    <row r="723" spans="1:10" ht="26.1" customHeight="1" x14ac:dyDescent="0.2">
      <c r="A723" s="181" t="s">
        <v>2605</v>
      </c>
      <c r="B723" s="180" t="s">
        <v>861</v>
      </c>
      <c r="C723" s="181" t="s">
        <v>30</v>
      </c>
      <c r="D723" s="181" t="s">
        <v>862</v>
      </c>
      <c r="E723" s="225" t="s">
        <v>469</v>
      </c>
      <c r="F723" s="225"/>
      <c r="G723" s="182" t="s">
        <v>86</v>
      </c>
      <c r="H723" s="207">
        <v>1.1000000000000001</v>
      </c>
      <c r="I723" s="183">
        <v>29.19</v>
      </c>
      <c r="J723" s="183">
        <v>32.1</v>
      </c>
    </row>
    <row r="724" spans="1:10" x14ac:dyDescent="0.2">
      <c r="A724" s="189"/>
      <c r="B724" s="189"/>
      <c r="C724" s="189"/>
      <c r="D724" s="189"/>
      <c r="E724" s="189" t="s">
        <v>2606</v>
      </c>
      <c r="F724" s="208">
        <v>22.29</v>
      </c>
      <c r="G724" s="189" t="s">
        <v>2607</v>
      </c>
      <c r="H724" s="208">
        <v>0</v>
      </c>
      <c r="I724" s="189" t="s">
        <v>2608</v>
      </c>
      <c r="J724" s="208">
        <v>22.29</v>
      </c>
    </row>
    <row r="725" spans="1:10" x14ac:dyDescent="0.2">
      <c r="A725" s="189"/>
      <c r="B725" s="189"/>
      <c r="C725" s="189"/>
      <c r="D725" s="189"/>
      <c r="E725" s="189" t="s">
        <v>2609</v>
      </c>
      <c r="F725" s="208">
        <v>19.78</v>
      </c>
      <c r="G725" s="189"/>
      <c r="H725" s="226" t="s">
        <v>2610</v>
      </c>
      <c r="I725" s="226"/>
      <c r="J725" s="208">
        <v>88.43</v>
      </c>
    </row>
    <row r="726" spans="1:10" ht="50.1" customHeight="1" thickBot="1" x14ac:dyDescent="0.25">
      <c r="A726" s="190"/>
      <c r="B726" s="190"/>
      <c r="C726" s="190"/>
      <c r="D726" s="190"/>
      <c r="E726" s="190"/>
      <c r="F726" s="190"/>
      <c r="G726" s="190" t="s">
        <v>2611</v>
      </c>
      <c r="H726" s="209" t="s">
        <v>2741</v>
      </c>
      <c r="I726" s="190" t="s">
        <v>2612</v>
      </c>
      <c r="J726" s="192">
        <v>4775.22</v>
      </c>
    </row>
    <row r="727" spans="1:10" ht="0.95" customHeight="1" thickTop="1" x14ac:dyDescent="0.2">
      <c r="A727" s="210"/>
      <c r="B727" s="210"/>
      <c r="C727" s="210"/>
      <c r="D727" s="210"/>
      <c r="E727" s="210"/>
      <c r="F727" s="210"/>
      <c r="G727" s="210"/>
      <c r="H727" s="210"/>
      <c r="I727" s="210"/>
      <c r="J727" s="210"/>
    </row>
    <row r="728" spans="1:10" ht="18" customHeight="1" x14ac:dyDescent="0.2">
      <c r="A728" s="174" t="s">
        <v>237</v>
      </c>
      <c r="B728" s="173" t="s">
        <v>10</v>
      </c>
      <c r="C728" s="174" t="s">
        <v>11</v>
      </c>
      <c r="D728" s="174" t="s">
        <v>12</v>
      </c>
      <c r="E728" s="227" t="s">
        <v>458</v>
      </c>
      <c r="F728" s="227"/>
      <c r="G728" s="175" t="s">
        <v>13</v>
      </c>
      <c r="H728" s="173" t="s">
        <v>14</v>
      </c>
      <c r="I728" s="173" t="s">
        <v>15</v>
      </c>
      <c r="J728" s="173" t="s">
        <v>17</v>
      </c>
    </row>
    <row r="729" spans="1:10" ht="51.95" customHeight="1" x14ac:dyDescent="0.2">
      <c r="A729" s="199" t="s">
        <v>2604</v>
      </c>
      <c r="B729" s="201" t="s">
        <v>238</v>
      </c>
      <c r="C729" s="199" t="s">
        <v>30</v>
      </c>
      <c r="D729" s="199" t="s">
        <v>239</v>
      </c>
      <c r="E729" s="228" t="s">
        <v>2434</v>
      </c>
      <c r="F729" s="228"/>
      <c r="G729" s="200" t="s">
        <v>27</v>
      </c>
      <c r="H729" s="205">
        <v>1</v>
      </c>
      <c r="I729" s="206">
        <v>30.82</v>
      </c>
      <c r="J729" s="206">
        <v>30.82</v>
      </c>
    </row>
    <row r="730" spans="1:10" ht="26.1" customHeight="1" x14ac:dyDescent="0.2">
      <c r="A730" s="177" t="s">
        <v>2613</v>
      </c>
      <c r="B730" s="176" t="s">
        <v>2734</v>
      </c>
      <c r="C730" s="177" t="s">
        <v>30</v>
      </c>
      <c r="D730" s="177" t="s">
        <v>2735</v>
      </c>
      <c r="E730" s="224" t="s">
        <v>2205</v>
      </c>
      <c r="F730" s="224"/>
      <c r="G730" s="178" t="s">
        <v>32</v>
      </c>
      <c r="H730" s="211">
        <v>0.19259999999999999</v>
      </c>
      <c r="I730" s="179">
        <v>27.8</v>
      </c>
      <c r="J730" s="179">
        <v>5.35</v>
      </c>
    </row>
    <row r="731" spans="1:10" ht="26.1" customHeight="1" x14ac:dyDescent="0.2">
      <c r="A731" s="177" t="s">
        <v>2613</v>
      </c>
      <c r="B731" s="176" t="s">
        <v>2738</v>
      </c>
      <c r="C731" s="177" t="s">
        <v>30</v>
      </c>
      <c r="D731" s="177" t="s">
        <v>2739</v>
      </c>
      <c r="E731" s="224" t="s">
        <v>2205</v>
      </c>
      <c r="F731" s="224"/>
      <c r="G731" s="178" t="s">
        <v>32</v>
      </c>
      <c r="H731" s="211">
        <v>0.19259999999999999</v>
      </c>
      <c r="I731" s="179">
        <v>23.38</v>
      </c>
      <c r="J731" s="179">
        <v>4.5</v>
      </c>
    </row>
    <row r="732" spans="1:10" ht="26.1" customHeight="1" x14ac:dyDescent="0.2">
      <c r="A732" s="181" t="s">
        <v>2605</v>
      </c>
      <c r="B732" s="180" t="s">
        <v>1332</v>
      </c>
      <c r="C732" s="181" t="s">
        <v>30</v>
      </c>
      <c r="D732" s="181" t="s">
        <v>1333</v>
      </c>
      <c r="E732" s="225" t="s">
        <v>469</v>
      </c>
      <c r="F732" s="225"/>
      <c r="G732" s="182" t="s">
        <v>27</v>
      </c>
      <c r="H732" s="207">
        <v>2</v>
      </c>
      <c r="I732" s="183">
        <v>4.55</v>
      </c>
      <c r="J732" s="183">
        <v>9.1</v>
      </c>
    </row>
    <row r="733" spans="1:10" ht="26.1" customHeight="1" x14ac:dyDescent="0.2">
      <c r="A733" s="181" t="s">
        <v>2605</v>
      </c>
      <c r="B733" s="180" t="s">
        <v>1477</v>
      </c>
      <c r="C733" s="181" t="s">
        <v>30</v>
      </c>
      <c r="D733" s="181" t="s">
        <v>1478</v>
      </c>
      <c r="E733" s="225" t="s">
        <v>469</v>
      </c>
      <c r="F733" s="225"/>
      <c r="G733" s="182" t="s">
        <v>27</v>
      </c>
      <c r="H733" s="207">
        <v>1</v>
      </c>
      <c r="I733" s="183">
        <v>8.64</v>
      </c>
      <c r="J733" s="183">
        <v>8.64</v>
      </c>
    </row>
    <row r="734" spans="1:10" ht="39" customHeight="1" x14ac:dyDescent="0.2">
      <c r="A734" s="181" t="s">
        <v>2605</v>
      </c>
      <c r="B734" s="180" t="s">
        <v>1622</v>
      </c>
      <c r="C734" s="181" t="s">
        <v>30</v>
      </c>
      <c r="D734" s="181" t="s">
        <v>1623</v>
      </c>
      <c r="E734" s="225" t="s">
        <v>469</v>
      </c>
      <c r="F734" s="225"/>
      <c r="G734" s="182" t="s">
        <v>27</v>
      </c>
      <c r="H734" s="207">
        <v>0.115</v>
      </c>
      <c r="I734" s="183">
        <v>28.13</v>
      </c>
      <c r="J734" s="183">
        <v>3.23</v>
      </c>
    </row>
    <row r="735" spans="1:10" x14ac:dyDescent="0.2">
      <c r="A735" s="189"/>
      <c r="B735" s="189"/>
      <c r="C735" s="189"/>
      <c r="D735" s="189"/>
      <c r="E735" s="189" t="s">
        <v>2606</v>
      </c>
      <c r="F735" s="208">
        <v>6.31</v>
      </c>
      <c r="G735" s="189" t="s">
        <v>2607</v>
      </c>
      <c r="H735" s="208">
        <v>0</v>
      </c>
      <c r="I735" s="189" t="s">
        <v>2608</v>
      </c>
      <c r="J735" s="208">
        <v>6.31</v>
      </c>
    </row>
    <row r="736" spans="1:10" x14ac:dyDescent="0.2">
      <c r="A736" s="189"/>
      <c r="B736" s="189"/>
      <c r="C736" s="189"/>
      <c r="D736" s="189"/>
      <c r="E736" s="189" t="s">
        <v>2609</v>
      </c>
      <c r="F736" s="208">
        <v>8.8800000000000008</v>
      </c>
      <c r="G736" s="189"/>
      <c r="H736" s="226" t="s">
        <v>2610</v>
      </c>
      <c r="I736" s="226"/>
      <c r="J736" s="208">
        <v>39.700000000000003</v>
      </c>
    </row>
    <row r="737" spans="1:10" ht="50.1" customHeight="1" thickBot="1" x14ac:dyDescent="0.25">
      <c r="A737" s="190"/>
      <c r="B737" s="190"/>
      <c r="C737" s="190"/>
      <c r="D737" s="190"/>
      <c r="E737" s="190"/>
      <c r="F737" s="190"/>
      <c r="G737" s="190" t="s">
        <v>2611</v>
      </c>
      <c r="H737" s="209" t="s">
        <v>2742</v>
      </c>
      <c r="I737" s="190" t="s">
        <v>2612</v>
      </c>
      <c r="J737" s="192">
        <v>833.7</v>
      </c>
    </row>
    <row r="738" spans="1:10" ht="0.95" customHeight="1" thickTop="1" x14ac:dyDescent="0.2">
      <c r="A738" s="210"/>
      <c r="B738" s="210"/>
      <c r="C738" s="210"/>
      <c r="D738" s="210"/>
      <c r="E738" s="210"/>
      <c r="F738" s="210"/>
      <c r="G738" s="210"/>
      <c r="H738" s="210"/>
      <c r="I738" s="210"/>
      <c r="J738" s="210"/>
    </row>
    <row r="739" spans="1:10" ht="18" customHeight="1" x14ac:dyDescent="0.2">
      <c r="A739" s="174" t="s">
        <v>240</v>
      </c>
      <c r="B739" s="173" t="s">
        <v>10</v>
      </c>
      <c r="C739" s="174" t="s">
        <v>11</v>
      </c>
      <c r="D739" s="174" t="s">
        <v>12</v>
      </c>
      <c r="E739" s="227" t="s">
        <v>458</v>
      </c>
      <c r="F739" s="227"/>
      <c r="G739" s="175" t="s">
        <v>13</v>
      </c>
      <c r="H739" s="173" t="s">
        <v>14</v>
      </c>
      <c r="I739" s="173" t="s">
        <v>15</v>
      </c>
      <c r="J739" s="173" t="s">
        <v>17</v>
      </c>
    </row>
    <row r="740" spans="1:10" ht="51.95" customHeight="1" x14ac:dyDescent="0.2">
      <c r="A740" s="199" t="s">
        <v>2604</v>
      </c>
      <c r="B740" s="201" t="s">
        <v>241</v>
      </c>
      <c r="C740" s="199" t="s">
        <v>30</v>
      </c>
      <c r="D740" s="199" t="s">
        <v>242</v>
      </c>
      <c r="E740" s="228" t="s">
        <v>2434</v>
      </c>
      <c r="F740" s="228"/>
      <c r="G740" s="200" t="s">
        <v>27</v>
      </c>
      <c r="H740" s="205">
        <v>1</v>
      </c>
      <c r="I740" s="206">
        <v>48.27</v>
      </c>
      <c r="J740" s="206">
        <v>48.27</v>
      </c>
    </row>
    <row r="741" spans="1:10" ht="26.1" customHeight="1" x14ac:dyDescent="0.2">
      <c r="A741" s="177" t="s">
        <v>2613</v>
      </c>
      <c r="B741" s="176" t="s">
        <v>2734</v>
      </c>
      <c r="C741" s="177" t="s">
        <v>30</v>
      </c>
      <c r="D741" s="177" t="s">
        <v>2735</v>
      </c>
      <c r="E741" s="224" t="s">
        <v>2205</v>
      </c>
      <c r="F741" s="224"/>
      <c r="G741" s="178" t="s">
        <v>32</v>
      </c>
      <c r="H741" s="211">
        <v>0.25679999999999997</v>
      </c>
      <c r="I741" s="179">
        <v>27.8</v>
      </c>
      <c r="J741" s="179">
        <v>7.13</v>
      </c>
    </row>
    <row r="742" spans="1:10" ht="26.1" customHeight="1" x14ac:dyDescent="0.2">
      <c r="A742" s="177" t="s">
        <v>2613</v>
      </c>
      <c r="B742" s="176" t="s">
        <v>2738</v>
      </c>
      <c r="C742" s="177" t="s">
        <v>30</v>
      </c>
      <c r="D742" s="177" t="s">
        <v>2739</v>
      </c>
      <c r="E742" s="224" t="s">
        <v>2205</v>
      </c>
      <c r="F742" s="224"/>
      <c r="G742" s="178" t="s">
        <v>32</v>
      </c>
      <c r="H742" s="211">
        <v>0.25679999999999997</v>
      </c>
      <c r="I742" s="179">
        <v>23.38</v>
      </c>
      <c r="J742" s="179">
        <v>6</v>
      </c>
    </row>
    <row r="743" spans="1:10" ht="26.1" customHeight="1" x14ac:dyDescent="0.2">
      <c r="A743" s="181" t="s">
        <v>2605</v>
      </c>
      <c r="B743" s="180" t="s">
        <v>1575</v>
      </c>
      <c r="C743" s="181" t="s">
        <v>30</v>
      </c>
      <c r="D743" s="181" t="s">
        <v>1576</v>
      </c>
      <c r="E743" s="225" t="s">
        <v>469</v>
      </c>
      <c r="F743" s="225"/>
      <c r="G743" s="182" t="s">
        <v>27</v>
      </c>
      <c r="H743" s="207">
        <v>1</v>
      </c>
      <c r="I743" s="183">
        <v>16.64</v>
      </c>
      <c r="J743" s="183">
        <v>16.64</v>
      </c>
    </row>
    <row r="744" spans="1:10" ht="26.1" customHeight="1" x14ac:dyDescent="0.2">
      <c r="A744" s="181" t="s">
        <v>2605</v>
      </c>
      <c r="B744" s="180" t="s">
        <v>1332</v>
      </c>
      <c r="C744" s="181" t="s">
        <v>30</v>
      </c>
      <c r="D744" s="181" t="s">
        <v>1333</v>
      </c>
      <c r="E744" s="225" t="s">
        <v>469</v>
      </c>
      <c r="F744" s="225"/>
      <c r="G744" s="182" t="s">
        <v>27</v>
      </c>
      <c r="H744" s="207">
        <v>3</v>
      </c>
      <c r="I744" s="183">
        <v>4.55</v>
      </c>
      <c r="J744" s="183">
        <v>13.65</v>
      </c>
    </row>
    <row r="745" spans="1:10" ht="39" customHeight="1" x14ac:dyDescent="0.2">
      <c r="A745" s="181" t="s">
        <v>2605</v>
      </c>
      <c r="B745" s="180" t="s">
        <v>1622</v>
      </c>
      <c r="C745" s="181" t="s">
        <v>30</v>
      </c>
      <c r="D745" s="181" t="s">
        <v>1623</v>
      </c>
      <c r="E745" s="225" t="s">
        <v>469</v>
      </c>
      <c r="F745" s="225"/>
      <c r="G745" s="182" t="s">
        <v>27</v>
      </c>
      <c r="H745" s="207">
        <v>0.17249999999999999</v>
      </c>
      <c r="I745" s="183">
        <v>28.13</v>
      </c>
      <c r="J745" s="183">
        <v>4.8499999999999996</v>
      </c>
    </row>
    <row r="746" spans="1:10" x14ac:dyDescent="0.2">
      <c r="A746" s="189"/>
      <c r="B746" s="189"/>
      <c r="C746" s="189"/>
      <c r="D746" s="189"/>
      <c r="E746" s="189" t="s">
        <v>2606</v>
      </c>
      <c r="F746" s="208">
        <v>8.41</v>
      </c>
      <c r="G746" s="189" t="s">
        <v>2607</v>
      </c>
      <c r="H746" s="208">
        <v>0</v>
      </c>
      <c r="I746" s="189" t="s">
        <v>2608</v>
      </c>
      <c r="J746" s="208">
        <v>8.41</v>
      </c>
    </row>
    <row r="747" spans="1:10" x14ac:dyDescent="0.2">
      <c r="A747" s="189"/>
      <c r="B747" s="189"/>
      <c r="C747" s="189"/>
      <c r="D747" s="189"/>
      <c r="E747" s="189" t="s">
        <v>2609</v>
      </c>
      <c r="F747" s="208">
        <v>13.91</v>
      </c>
      <c r="G747" s="189"/>
      <c r="H747" s="226" t="s">
        <v>2610</v>
      </c>
      <c r="I747" s="226"/>
      <c r="J747" s="208">
        <v>62.18</v>
      </c>
    </row>
    <row r="748" spans="1:10" ht="50.1" customHeight="1" thickBot="1" x14ac:dyDescent="0.25">
      <c r="A748" s="190"/>
      <c r="B748" s="190"/>
      <c r="C748" s="190"/>
      <c r="D748" s="190"/>
      <c r="E748" s="190"/>
      <c r="F748" s="190"/>
      <c r="G748" s="190" t="s">
        <v>2611</v>
      </c>
      <c r="H748" s="209" t="s">
        <v>2743</v>
      </c>
      <c r="I748" s="190" t="s">
        <v>2612</v>
      </c>
      <c r="J748" s="192">
        <v>435.26</v>
      </c>
    </row>
    <row r="749" spans="1:10" ht="0.95" customHeight="1" thickTop="1" x14ac:dyDescent="0.2">
      <c r="A749" s="210"/>
      <c r="B749" s="210"/>
      <c r="C749" s="210"/>
      <c r="D749" s="210"/>
      <c r="E749" s="210"/>
      <c r="F749" s="210"/>
      <c r="G749" s="210"/>
      <c r="H749" s="210"/>
      <c r="I749" s="210"/>
      <c r="J749" s="210"/>
    </row>
    <row r="750" spans="1:10" ht="24" customHeight="1" x14ac:dyDescent="0.2">
      <c r="A750" s="194" t="s">
        <v>243</v>
      </c>
      <c r="B750" s="194"/>
      <c r="C750" s="194"/>
      <c r="D750" s="194" t="s">
        <v>244</v>
      </c>
      <c r="E750" s="194"/>
      <c r="F750" s="229"/>
      <c r="G750" s="229"/>
      <c r="H750" s="195"/>
      <c r="I750" s="194"/>
      <c r="J750" s="202">
        <v>35726.69</v>
      </c>
    </row>
    <row r="751" spans="1:10" ht="24" customHeight="1" x14ac:dyDescent="0.2">
      <c r="A751" s="194" t="s">
        <v>245</v>
      </c>
      <c r="B751" s="194"/>
      <c r="C751" s="194"/>
      <c r="D751" s="194" t="s">
        <v>246</v>
      </c>
      <c r="E751" s="194"/>
      <c r="F751" s="229"/>
      <c r="G751" s="229"/>
      <c r="H751" s="195"/>
      <c r="I751" s="194"/>
      <c r="J751" s="202">
        <v>7765.12</v>
      </c>
    </row>
    <row r="752" spans="1:10" ht="18" customHeight="1" x14ac:dyDescent="0.2">
      <c r="A752" s="174" t="s">
        <v>247</v>
      </c>
      <c r="B752" s="173" t="s">
        <v>10</v>
      </c>
      <c r="C752" s="174" t="s">
        <v>11</v>
      </c>
      <c r="D752" s="174" t="s">
        <v>12</v>
      </c>
      <c r="E752" s="227" t="s">
        <v>458</v>
      </c>
      <c r="F752" s="227"/>
      <c r="G752" s="175" t="s">
        <v>13</v>
      </c>
      <c r="H752" s="173" t="s">
        <v>14</v>
      </c>
      <c r="I752" s="173" t="s">
        <v>15</v>
      </c>
      <c r="J752" s="173" t="s">
        <v>17</v>
      </c>
    </row>
    <row r="753" spans="1:10" ht="26.1" customHeight="1" x14ac:dyDescent="0.2">
      <c r="A753" s="199" t="s">
        <v>2604</v>
      </c>
      <c r="B753" s="201" t="s">
        <v>248</v>
      </c>
      <c r="C753" s="199" t="s">
        <v>65</v>
      </c>
      <c r="D753" s="199" t="s">
        <v>249</v>
      </c>
      <c r="E753" s="228">
        <v>0</v>
      </c>
      <c r="F753" s="228"/>
      <c r="G753" s="200" t="s">
        <v>163</v>
      </c>
      <c r="H753" s="205">
        <v>1</v>
      </c>
      <c r="I753" s="206">
        <v>337.48</v>
      </c>
      <c r="J753" s="206">
        <v>337.48</v>
      </c>
    </row>
    <row r="754" spans="1:10" ht="24" customHeight="1" x14ac:dyDescent="0.2">
      <c r="A754" s="177" t="s">
        <v>2613</v>
      </c>
      <c r="B754" s="176" t="s">
        <v>2744</v>
      </c>
      <c r="C754" s="177" t="s">
        <v>65</v>
      </c>
      <c r="D754" s="177" t="s">
        <v>2745</v>
      </c>
      <c r="E754" s="224">
        <v>0</v>
      </c>
      <c r="F754" s="224"/>
      <c r="G754" s="178" t="s">
        <v>534</v>
      </c>
      <c r="H754" s="211">
        <v>5</v>
      </c>
      <c r="I754" s="179">
        <v>32.520000000000003</v>
      </c>
      <c r="J754" s="179">
        <v>162.6</v>
      </c>
    </row>
    <row r="755" spans="1:10" ht="26.1" customHeight="1" x14ac:dyDescent="0.2">
      <c r="A755" s="177" t="s">
        <v>2613</v>
      </c>
      <c r="B755" s="176" t="s">
        <v>2746</v>
      </c>
      <c r="C755" s="177" t="s">
        <v>65</v>
      </c>
      <c r="D755" s="177" t="s">
        <v>2747</v>
      </c>
      <c r="E755" s="224">
        <v>0</v>
      </c>
      <c r="F755" s="224"/>
      <c r="G755" s="178" t="s">
        <v>534</v>
      </c>
      <c r="H755" s="211">
        <v>5</v>
      </c>
      <c r="I755" s="179">
        <v>26.52</v>
      </c>
      <c r="J755" s="179">
        <v>132.6</v>
      </c>
    </row>
    <row r="756" spans="1:10" ht="24" customHeight="1" x14ac:dyDescent="0.2">
      <c r="A756" s="181" t="s">
        <v>2605</v>
      </c>
      <c r="B756" s="180" t="s">
        <v>1215</v>
      </c>
      <c r="C756" s="181" t="s">
        <v>65</v>
      </c>
      <c r="D756" s="181" t="s">
        <v>1216</v>
      </c>
      <c r="E756" s="225" t="s">
        <v>469</v>
      </c>
      <c r="F756" s="225"/>
      <c r="G756" s="182" t="s">
        <v>887</v>
      </c>
      <c r="H756" s="207">
        <v>3</v>
      </c>
      <c r="I756" s="183">
        <v>3.91</v>
      </c>
      <c r="J756" s="183">
        <v>11.73</v>
      </c>
    </row>
    <row r="757" spans="1:10" ht="24" customHeight="1" x14ac:dyDescent="0.2">
      <c r="A757" s="181" t="s">
        <v>2605</v>
      </c>
      <c r="B757" s="180" t="s">
        <v>1627</v>
      </c>
      <c r="C757" s="181" t="s">
        <v>65</v>
      </c>
      <c r="D757" s="181" t="s">
        <v>1628</v>
      </c>
      <c r="E757" s="225" t="s">
        <v>469</v>
      </c>
      <c r="F757" s="225"/>
      <c r="G757" s="182" t="s">
        <v>231</v>
      </c>
      <c r="H757" s="207">
        <v>2</v>
      </c>
      <c r="I757" s="183">
        <v>1.26</v>
      </c>
      <c r="J757" s="183">
        <v>2.52</v>
      </c>
    </row>
    <row r="758" spans="1:10" ht="24" customHeight="1" x14ac:dyDescent="0.2">
      <c r="A758" s="181" t="s">
        <v>2605</v>
      </c>
      <c r="B758" s="180" t="s">
        <v>1717</v>
      </c>
      <c r="C758" s="181" t="s">
        <v>65</v>
      </c>
      <c r="D758" s="181" t="s">
        <v>1718</v>
      </c>
      <c r="E758" s="225" t="s">
        <v>469</v>
      </c>
      <c r="F758" s="225"/>
      <c r="G758" s="182" t="s">
        <v>231</v>
      </c>
      <c r="H758" s="207">
        <v>1</v>
      </c>
      <c r="I758" s="183">
        <v>1.77</v>
      </c>
      <c r="J758" s="183">
        <v>1.77</v>
      </c>
    </row>
    <row r="759" spans="1:10" ht="24" customHeight="1" x14ac:dyDescent="0.2">
      <c r="A759" s="181" t="s">
        <v>2605</v>
      </c>
      <c r="B759" s="180" t="s">
        <v>1707</v>
      </c>
      <c r="C759" s="181" t="s">
        <v>65</v>
      </c>
      <c r="D759" s="181" t="s">
        <v>1708</v>
      </c>
      <c r="E759" s="225" t="s">
        <v>469</v>
      </c>
      <c r="F759" s="225"/>
      <c r="G759" s="182" t="s">
        <v>231</v>
      </c>
      <c r="H759" s="207">
        <v>2</v>
      </c>
      <c r="I759" s="183">
        <v>0.89</v>
      </c>
      <c r="J759" s="183">
        <v>1.78</v>
      </c>
    </row>
    <row r="760" spans="1:10" ht="24" customHeight="1" x14ac:dyDescent="0.2">
      <c r="A760" s="181" t="s">
        <v>2605</v>
      </c>
      <c r="B760" s="180" t="s">
        <v>1015</v>
      </c>
      <c r="C760" s="181" t="s">
        <v>65</v>
      </c>
      <c r="D760" s="181" t="s">
        <v>1016</v>
      </c>
      <c r="E760" s="225" t="s">
        <v>469</v>
      </c>
      <c r="F760" s="225"/>
      <c r="G760" s="182" t="s">
        <v>887</v>
      </c>
      <c r="H760" s="207">
        <v>9</v>
      </c>
      <c r="I760" s="183">
        <v>2.72</v>
      </c>
      <c r="J760" s="183">
        <v>24.48</v>
      </c>
    </row>
    <row r="761" spans="1:10" x14ac:dyDescent="0.2">
      <c r="A761" s="189"/>
      <c r="B761" s="189"/>
      <c r="C761" s="189"/>
      <c r="D761" s="189"/>
      <c r="E761" s="189" t="s">
        <v>2606</v>
      </c>
      <c r="F761" s="208">
        <v>196.5</v>
      </c>
      <c r="G761" s="189" t="s">
        <v>2607</v>
      </c>
      <c r="H761" s="208">
        <v>0</v>
      </c>
      <c r="I761" s="189" t="s">
        <v>2608</v>
      </c>
      <c r="J761" s="208">
        <v>196.5</v>
      </c>
    </row>
    <row r="762" spans="1:10" x14ac:dyDescent="0.2">
      <c r="A762" s="189"/>
      <c r="B762" s="189"/>
      <c r="C762" s="189"/>
      <c r="D762" s="189"/>
      <c r="E762" s="189" t="s">
        <v>2609</v>
      </c>
      <c r="F762" s="208">
        <v>97.26</v>
      </c>
      <c r="G762" s="189"/>
      <c r="H762" s="226" t="s">
        <v>2610</v>
      </c>
      <c r="I762" s="226"/>
      <c r="J762" s="208">
        <v>434.74</v>
      </c>
    </row>
    <row r="763" spans="1:10" ht="50.1" customHeight="1" thickBot="1" x14ac:dyDescent="0.25">
      <c r="A763" s="190"/>
      <c r="B763" s="190"/>
      <c r="C763" s="190"/>
      <c r="D763" s="190"/>
      <c r="E763" s="190"/>
      <c r="F763" s="190"/>
      <c r="G763" s="190" t="s">
        <v>2611</v>
      </c>
      <c r="H763" s="209" t="s">
        <v>2737</v>
      </c>
      <c r="I763" s="190" t="s">
        <v>2612</v>
      </c>
      <c r="J763" s="192">
        <v>3912.66</v>
      </c>
    </row>
    <row r="764" spans="1:10" ht="0.95" customHeight="1" thickTop="1" x14ac:dyDescent="0.2">
      <c r="A764" s="210"/>
      <c r="B764" s="210"/>
      <c r="C764" s="210"/>
      <c r="D764" s="210"/>
      <c r="E764" s="210"/>
      <c r="F764" s="210"/>
      <c r="G764" s="210"/>
      <c r="H764" s="210"/>
      <c r="I764" s="210"/>
      <c r="J764" s="210"/>
    </row>
    <row r="765" spans="1:10" ht="18" customHeight="1" x14ac:dyDescent="0.2">
      <c r="A765" s="174" t="s">
        <v>250</v>
      </c>
      <c r="B765" s="173" t="s">
        <v>10</v>
      </c>
      <c r="C765" s="174" t="s">
        <v>11</v>
      </c>
      <c r="D765" s="174" t="s">
        <v>12</v>
      </c>
      <c r="E765" s="227" t="s">
        <v>458</v>
      </c>
      <c r="F765" s="227"/>
      <c r="G765" s="175" t="s">
        <v>13</v>
      </c>
      <c r="H765" s="173" t="s">
        <v>14</v>
      </c>
      <c r="I765" s="173" t="s">
        <v>15</v>
      </c>
      <c r="J765" s="173" t="s">
        <v>17</v>
      </c>
    </row>
    <row r="766" spans="1:10" ht="26.1" customHeight="1" x14ac:dyDescent="0.2">
      <c r="A766" s="199" t="s">
        <v>2604</v>
      </c>
      <c r="B766" s="201" t="s">
        <v>251</v>
      </c>
      <c r="C766" s="199" t="s">
        <v>30</v>
      </c>
      <c r="D766" s="199" t="s">
        <v>252</v>
      </c>
      <c r="E766" s="228" t="s">
        <v>2359</v>
      </c>
      <c r="F766" s="228"/>
      <c r="G766" s="200" t="s">
        <v>27</v>
      </c>
      <c r="H766" s="205">
        <v>1</v>
      </c>
      <c r="I766" s="206">
        <v>186.16</v>
      </c>
      <c r="J766" s="206">
        <v>186.16</v>
      </c>
    </row>
    <row r="767" spans="1:10" ht="51.95" customHeight="1" x14ac:dyDescent="0.2">
      <c r="A767" s="177" t="s">
        <v>2613</v>
      </c>
      <c r="B767" s="176" t="s">
        <v>2748</v>
      </c>
      <c r="C767" s="177" t="s">
        <v>30</v>
      </c>
      <c r="D767" s="177" t="s">
        <v>2749</v>
      </c>
      <c r="E767" s="224" t="s">
        <v>2645</v>
      </c>
      <c r="F767" s="224"/>
      <c r="G767" s="178" t="s">
        <v>48</v>
      </c>
      <c r="H767" s="211">
        <v>1.17E-2</v>
      </c>
      <c r="I767" s="179">
        <v>942.09</v>
      </c>
      <c r="J767" s="179">
        <v>11.02</v>
      </c>
    </row>
    <row r="768" spans="1:10" ht="26.1" customHeight="1" x14ac:dyDescent="0.2">
      <c r="A768" s="177" t="s">
        <v>2613</v>
      </c>
      <c r="B768" s="176" t="s">
        <v>2750</v>
      </c>
      <c r="C768" s="177" t="s">
        <v>30</v>
      </c>
      <c r="D768" s="177" t="s">
        <v>2747</v>
      </c>
      <c r="E768" s="224" t="s">
        <v>2205</v>
      </c>
      <c r="F768" s="224"/>
      <c r="G768" s="178" t="s">
        <v>32</v>
      </c>
      <c r="H768" s="211">
        <v>1.7367790000000001</v>
      </c>
      <c r="I768" s="179">
        <v>24.33</v>
      </c>
      <c r="J768" s="179">
        <v>42.25</v>
      </c>
    </row>
    <row r="769" spans="1:10" ht="24" customHeight="1" x14ac:dyDescent="0.2">
      <c r="A769" s="177" t="s">
        <v>2613</v>
      </c>
      <c r="B769" s="176" t="s">
        <v>2751</v>
      </c>
      <c r="C769" s="177" t="s">
        <v>30</v>
      </c>
      <c r="D769" s="177" t="s">
        <v>2745</v>
      </c>
      <c r="E769" s="224" t="s">
        <v>2205</v>
      </c>
      <c r="F769" s="224"/>
      <c r="G769" s="178" t="s">
        <v>32</v>
      </c>
      <c r="H769" s="211">
        <v>1.7367790000000001</v>
      </c>
      <c r="I769" s="179">
        <v>28.84</v>
      </c>
      <c r="J769" s="179">
        <v>50.08</v>
      </c>
    </row>
    <row r="770" spans="1:10" ht="24" customHeight="1" x14ac:dyDescent="0.2">
      <c r="A770" s="181" t="s">
        <v>2605</v>
      </c>
      <c r="B770" s="180" t="s">
        <v>2106</v>
      </c>
      <c r="C770" s="181" t="s">
        <v>30</v>
      </c>
      <c r="D770" s="181" t="s">
        <v>2107</v>
      </c>
      <c r="E770" s="225" t="s">
        <v>469</v>
      </c>
      <c r="F770" s="225"/>
      <c r="G770" s="182" t="s">
        <v>27</v>
      </c>
      <c r="H770" s="207">
        <v>1</v>
      </c>
      <c r="I770" s="183">
        <v>0</v>
      </c>
      <c r="J770" s="183">
        <v>0</v>
      </c>
    </row>
    <row r="771" spans="1:10" ht="26.1" customHeight="1" x14ac:dyDescent="0.2">
      <c r="A771" s="181" t="s">
        <v>2605</v>
      </c>
      <c r="B771" s="180" t="s">
        <v>2109</v>
      </c>
      <c r="C771" s="181" t="s">
        <v>30</v>
      </c>
      <c r="D771" s="181" t="s">
        <v>2110</v>
      </c>
      <c r="E771" s="225" t="s">
        <v>469</v>
      </c>
      <c r="F771" s="225"/>
      <c r="G771" s="182" t="s">
        <v>27</v>
      </c>
      <c r="H771" s="207">
        <v>2</v>
      </c>
      <c r="I771" s="183">
        <v>0</v>
      </c>
      <c r="J771" s="183">
        <v>0</v>
      </c>
    </row>
    <row r="772" spans="1:10" ht="39" customHeight="1" x14ac:dyDescent="0.2">
      <c r="A772" s="181" t="s">
        <v>2605</v>
      </c>
      <c r="B772" s="180" t="s">
        <v>1252</v>
      </c>
      <c r="C772" s="181" t="s">
        <v>30</v>
      </c>
      <c r="D772" s="181" t="s">
        <v>1253</v>
      </c>
      <c r="E772" s="225" t="s">
        <v>469</v>
      </c>
      <c r="F772" s="225"/>
      <c r="G772" s="182" t="s">
        <v>27</v>
      </c>
      <c r="H772" s="207">
        <v>1</v>
      </c>
      <c r="I772" s="183">
        <v>82.81</v>
      </c>
      <c r="J772" s="183">
        <v>82.81</v>
      </c>
    </row>
    <row r="773" spans="1:10" x14ac:dyDescent="0.2">
      <c r="A773" s="189"/>
      <c r="B773" s="189"/>
      <c r="C773" s="189"/>
      <c r="D773" s="189"/>
      <c r="E773" s="189" t="s">
        <v>2606</v>
      </c>
      <c r="F773" s="208">
        <v>59.85</v>
      </c>
      <c r="G773" s="189" t="s">
        <v>2607</v>
      </c>
      <c r="H773" s="208">
        <v>0</v>
      </c>
      <c r="I773" s="189" t="s">
        <v>2608</v>
      </c>
      <c r="J773" s="208">
        <v>59.85</v>
      </c>
    </row>
    <row r="774" spans="1:10" x14ac:dyDescent="0.2">
      <c r="A774" s="189"/>
      <c r="B774" s="189"/>
      <c r="C774" s="189"/>
      <c r="D774" s="189"/>
      <c r="E774" s="189" t="s">
        <v>2609</v>
      </c>
      <c r="F774" s="208">
        <v>53.65</v>
      </c>
      <c r="G774" s="189"/>
      <c r="H774" s="226" t="s">
        <v>2610</v>
      </c>
      <c r="I774" s="226"/>
      <c r="J774" s="208">
        <v>239.81</v>
      </c>
    </row>
    <row r="775" spans="1:10" ht="50.1" customHeight="1" thickBot="1" x14ac:dyDescent="0.25">
      <c r="A775" s="190"/>
      <c r="B775" s="190"/>
      <c r="C775" s="190"/>
      <c r="D775" s="190"/>
      <c r="E775" s="190"/>
      <c r="F775" s="190"/>
      <c r="G775" s="190" t="s">
        <v>2611</v>
      </c>
      <c r="H775" s="209" t="s">
        <v>825</v>
      </c>
      <c r="I775" s="190" t="s">
        <v>2612</v>
      </c>
      <c r="J775" s="192">
        <v>239.81</v>
      </c>
    </row>
    <row r="776" spans="1:10" ht="0.95" customHeight="1" thickTop="1" x14ac:dyDescent="0.2">
      <c r="A776" s="210"/>
      <c r="B776" s="210"/>
      <c r="C776" s="210"/>
      <c r="D776" s="210"/>
      <c r="E776" s="210"/>
      <c r="F776" s="210"/>
      <c r="G776" s="210"/>
      <c r="H776" s="210"/>
      <c r="I776" s="210"/>
      <c r="J776" s="210"/>
    </row>
    <row r="777" spans="1:10" ht="18" customHeight="1" x14ac:dyDescent="0.2">
      <c r="A777" s="174"/>
      <c r="B777" s="173" t="s">
        <v>10</v>
      </c>
      <c r="C777" s="174" t="s">
        <v>11</v>
      </c>
      <c r="D777" s="174" t="s">
        <v>12</v>
      </c>
      <c r="E777" s="227" t="s">
        <v>458</v>
      </c>
      <c r="F777" s="227"/>
      <c r="G777" s="175" t="s">
        <v>13</v>
      </c>
      <c r="H777" s="173" t="s">
        <v>14</v>
      </c>
      <c r="I777" s="173" t="s">
        <v>15</v>
      </c>
      <c r="J777" s="173" t="s">
        <v>17</v>
      </c>
    </row>
    <row r="778" spans="1:10" ht="39" customHeight="1" x14ac:dyDescent="0.2">
      <c r="A778" s="185" t="s">
        <v>2605</v>
      </c>
      <c r="B778" s="184" t="s">
        <v>254</v>
      </c>
      <c r="C778" s="185" t="s">
        <v>30</v>
      </c>
      <c r="D778" s="185" t="s">
        <v>255</v>
      </c>
      <c r="E778" s="230" t="s">
        <v>469</v>
      </c>
      <c r="F778" s="230"/>
      <c r="G778" s="186" t="s">
        <v>27</v>
      </c>
      <c r="H778" s="212">
        <v>1</v>
      </c>
      <c r="I778" s="187">
        <v>16.829999999999998</v>
      </c>
      <c r="J778" s="187">
        <v>16.829999999999998</v>
      </c>
    </row>
    <row r="779" spans="1:10" x14ac:dyDescent="0.2">
      <c r="A779" s="189"/>
      <c r="B779" s="189"/>
      <c r="C779" s="189"/>
      <c r="D779" s="189"/>
      <c r="E779" s="189" t="s">
        <v>2606</v>
      </c>
      <c r="F779" s="208">
        <v>0</v>
      </c>
      <c r="G779" s="189" t="s">
        <v>2607</v>
      </c>
      <c r="H779" s="208">
        <v>0</v>
      </c>
      <c r="I779" s="189" t="s">
        <v>2608</v>
      </c>
      <c r="J779" s="208">
        <v>0</v>
      </c>
    </row>
    <row r="780" spans="1:10" x14ac:dyDescent="0.2">
      <c r="A780" s="189"/>
      <c r="B780" s="189"/>
      <c r="C780" s="189"/>
      <c r="D780" s="189"/>
      <c r="E780" s="189" t="s">
        <v>2609</v>
      </c>
      <c r="F780" s="208"/>
      <c r="G780" s="189"/>
      <c r="H780" s="226" t="s">
        <v>2610</v>
      </c>
      <c r="I780" s="226"/>
      <c r="J780" s="208">
        <v>21.680406000000001</v>
      </c>
    </row>
    <row r="781" spans="1:10" ht="50.1" customHeight="1" thickBot="1" x14ac:dyDescent="0.25">
      <c r="A781" s="190"/>
      <c r="B781" s="190"/>
      <c r="C781" s="190"/>
      <c r="D781" s="190"/>
      <c r="E781" s="190"/>
      <c r="F781" s="190"/>
      <c r="G781" s="190" t="s">
        <v>2611</v>
      </c>
      <c r="H781" s="209" t="s">
        <v>2752</v>
      </c>
      <c r="I781" s="190" t="s">
        <v>2612</v>
      </c>
      <c r="J781" s="192">
        <v>130.08000000000001</v>
      </c>
    </row>
    <row r="782" spans="1:10" ht="0.95" customHeight="1" thickTop="1" x14ac:dyDescent="0.2">
      <c r="A782" s="210"/>
      <c r="B782" s="210"/>
      <c r="C782" s="210"/>
      <c r="D782" s="210"/>
      <c r="E782" s="210"/>
      <c r="F782" s="210"/>
      <c r="G782" s="210"/>
      <c r="H782" s="210"/>
      <c r="I782" s="210"/>
      <c r="J782" s="210"/>
    </row>
    <row r="783" spans="1:10" ht="18" customHeight="1" x14ac:dyDescent="0.2">
      <c r="A783" s="174"/>
      <c r="B783" s="173" t="s">
        <v>10</v>
      </c>
      <c r="C783" s="174" t="s">
        <v>11</v>
      </c>
      <c r="D783" s="174" t="s">
        <v>12</v>
      </c>
      <c r="E783" s="227" t="s">
        <v>458</v>
      </c>
      <c r="F783" s="227"/>
      <c r="G783" s="175" t="s">
        <v>13</v>
      </c>
      <c r="H783" s="173" t="s">
        <v>14</v>
      </c>
      <c r="I783" s="173" t="s">
        <v>15</v>
      </c>
      <c r="J783" s="173" t="s">
        <v>17</v>
      </c>
    </row>
    <row r="784" spans="1:10" ht="39" customHeight="1" x14ac:dyDescent="0.2">
      <c r="A784" s="185" t="s">
        <v>2605</v>
      </c>
      <c r="B784" s="184" t="s">
        <v>257</v>
      </c>
      <c r="C784" s="185" t="s">
        <v>30</v>
      </c>
      <c r="D784" s="185" t="s">
        <v>258</v>
      </c>
      <c r="E784" s="230" t="s">
        <v>469</v>
      </c>
      <c r="F784" s="230"/>
      <c r="G784" s="186" t="s">
        <v>27</v>
      </c>
      <c r="H784" s="212">
        <v>1</v>
      </c>
      <c r="I784" s="187">
        <v>13.66</v>
      </c>
      <c r="J784" s="187">
        <v>13.66</v>
      </c>
    </row>
    <row r="785" spans="1:10" x14ac:dyDescent="0.2">
      <c r="A785" s="189"/>
      <c r="B785" s="189"/>
      <c r="C785" s="189"/>
      <c r="D785" s="189"/>
      <c r="E785" s="189" t="s">
        <v>2606</v>
      </c>
      <c r="F785" s="208">
        <v>0</v>
      </c>
      <c r="G785" s="189" t="s">
        <v>2607</v>
      </c>
      <c r="H785" s="208">
        <v>0</v>
      </c>
      <c r="I785" s="189" t="s">
        <v>2608</v>
      </c>
      <c r="J785" s="208">
        <v>0</v>
      </c>
    </row>
    <row r="786" spans="1:10" x14ac:dyDescent="0.2">
      <c r="A786" s="189"/>
      <c r="B786" s="189"/>
      <c r="C786" s="189"/>
      <c r="D786" s="189"/>
      <c r="E786" s="189" t="s">
        <v>2609</v>
      </c>
      <c r="F786" s="208"/>
      <c r="G786" s="189"/>
      <c r="H786" s="226" t="s">
        <v>2610</v>
      </c>
      <c r="I786" s="226"/>
      <c r="J786" s="208">
        <v>17.596812</v>
      </c>
    </row>
    <row r="787" spans="1:10" ht="50.1" customHeight="1" thickBot="1" x14ac:dyDescent="0.25">
      <c r="A787" s="190"/>
      <c r="B787" s="190"/>
      <c r="C787" s="190"/>
      <c r="D787" s="190"/>
      <c r="E787" s="190"/>
      <c r="F787" s="190"/>
      <c r="G787" s="190" t="s">
        <v>2611</v>
      </c>
      <c r="H787" s="209" t="s">
        <v>2627</v>
      </c>
      <c r="I787" s="190" t="s">
        <v>2612</v>
      </c>
      <c r="J787" s="192">
        <v>52.77</v>
      </c>
    </row>
    <row r="788" spans="1:10" ht="0.95" customHeight="1" thickTop="1" x14ac:dyDescent="0.2">
      <c r="A788" s="210"/>
      <c r="B788" s="210"/>
      <c r="C788" s="210"/>
      <c r="D788" s="210"/>
      <c r="E788" s="210"/>
      <c r="F788" s="210"/>
      <c r="G788" s="210"/>
      <c r="H788" s="210"/>
      <c r="I788" s="210"/>
      <c r="J788" s="210"/>
    </row>
    <row r="789" spans="1:10" ht="18" customHeight="1" x14ac:dyDescent="0.2">
      <c r="A789" s="174" t="s">
        <v>259</v>
      </c>
      <c r="B789" s="173" t="s">
        <v>10</v>
      </c>
      <c r="C789" s="174" t="s">
        <v>11</v>
      </c>
      <c r="D789" s="174" t="s">
        <v>12</v>
      </c>
      <c r="E789" s="227" t="s">
        <v>458</v>
      </c>
      <c r="F789" s="227"/>
      <c r="G789" s="175" t="s">
        <v>13</v>
      </c>
      <c r="H789" s="173" t="s">
        <v>14</v>
      </c>
      <c r="I789" s="173" t="s">
        <v>15</v>
      </c>
      <c r="J789" s="173" t="s">
        <v>17</v>
      </c>
    </row>
    <row r="790" spans="1:10" ht="39" customHeight="1" x14ac:dyDescent="0.2">
      <c r="A790" s="199" t="s">
        <v>2604</v>
      </c>
      <c r="B790" s="201" t="s">
        <v>260</v>
      </c>
      <c r="C790" s="199" t="s">
        <v>30</v>
      </c>
      <c r="D790" s="199" t="s">
        <v>261</v>
      </c>
      <c r="E790" s="228" t="s">
        <v>2302</v>
      </c>
      <c r="F790" s="228"/>
      <c r="G790" s="200" t="s">
        <v>27</v>
      </c>
      <c r="H790" s="205">
        <v>1</v>
      </c>
      <c r="I790" s="206">
        <v>218.12</v>
      </c>
      <c r="J790" s="206">
        <v>218.12</v>
      </c>
    </row>
    <row r="791" spans="1:10" ht="39" customHeight="1" x14ac:dyDescent="0.2">
      <c r="A791" s="177" t="s">
        <v>2613</v>
      </c>
      <c r="B791" s="176" t="s">
        <v>2753</v>
      </c>
      <c r="C791" s="177" t="s">
        <v>30</v>
      </c>
      <c r="D791" s="177" t="s">
        <v>2754</v>
      </c>
      <c r="E791" s="224" t="s">
        <v>2755</v>
      </c>
      <c r="F791" s="224"/>
      <c r="G791" s="178" t="s">
        <v>86</v>
      </c>
      <c r="H791" s="211">
        <v>12.6</v>
      </c>
      <c r="I791" s="179">
        <v>4.8099999999999996</v>
      </c>
      <c r="J791" s="179">
        <v>60.6</v>
      </c>
    </row>
    <row r="792" spans="1:10" ht="39" customHeight="1" x14ac:dyDescent="0.2">
      <c r="A792" s="177" t="s">
        <v>2613</v>
      </c>
      <c r="B792" s="176" t="s">
        <v>2756</v>
      </c>
      <c r="C792" s="177" t="s">
        <v>30</v>
      </c>
      <c r="D792" s="177" t="s">
        <v>2757</v>
      </c>
      <c r="E792" s="224" t="s">
        <v>2758</v>
      </c>
      <c r="F792" s="224"/>
      <c r="G792" s="178" t="s">
        <v>86</v>
      </c>
      <c r="H792" s="211">
        <v>2.2000000000000002</v>
      </c>
      <c r="I792" s="179">
        <v>16.64</v>
      </c>
      <c r="J792" s="179">
        <v>36.6</v>
      </c>
    </row>
    <row r="793" spans="1:10" ht="39" customHeight="1" x14ac:dyDescent="0.2">
      <c r="A793" s="177" t="s">
        <v>2613</v>
      </c>
      <c r="B793" s="176" t="s">
        <v>2759</v>
      </c>
      <c r="C793" s="177" t="s">
        <v>30</v>
      </c>
      <c r="D793" s="177" t="s">
        <v>2760</v>
      </c>
      <c r="E793" s="224" t="s">
        <v>2755</v>
      </c>
      <c r="F793" s="224"/>
      <c r="G793" s="178" t="s">
        <v>27</v>
      </c>
      <c r="H793" s="211">
        <v>1</v>
      </c>
      <c r="I793" s="179">
        <v>37.26</v>
      </c>
      <c r="J793" s="179">
        <v>37.26</v>
      </c>
    </row>
    <row r="794" spans="1:10" ht="39" customHeight="1" x14ac:dyDescent="0.2">
      <c r="A794" s="177" t="s">
        <v>2613</v>
      </c>
      <c r="B794" s="176" t="s">
        <v>2761</v>
      </c>
      <c r="C794" s="177" t="s">
        <v>30</v>
      </c>
      <c r="D794" s="177" t="s">
        <v>2762</v>
      </c>
      <c r="E794" s="224" t="s">
        <v>2755</v>
      </c>
      <c r="F794" s="224"/>
      <c r="G794" s="178" t="s">
        <v>86</v>
      </c>
      <c r="H794" s="211">
        <v>2.2000000000000002</v>
      </c>
      <c r="I794" s="179">
        <v>9.64</v>
      </c>
      <c r="J794" s="179">
        <v>21.2</v>
      </c>
    </row>
    <row r="795" spans="1:10" ht="26.1" customHeight="1" x14ac:dyDescent="0.2">
      <c r="A795" s="177" t="s">
        <v>2613</v>
      </c>
      <c r="B795" s="176" t="s">
        <v>2763</v>
      </c>
      <c r="C795" s="177" t="s">
        <v>30</v>
      </c>
      <c r="D795" s="177" t="s">
        <v>2764</v>
      </c>
      <c r="E795" s="224" t="s">
        <v>2758</v>
      </c>
      <c r="F795" s="224"/>
      <c r="G795" s="178" t="s">
        <v>27</v>
      </c>
      <c r="H795" s="211">
        <v>1</v>
      </c>
      <c r="I795" s="179">
        <v>5.54</v>
      </c>
      <c r="J795" s="179">
        <v>5.54</v>
      </c>
    </row>
    <row r="796" spans="1:10" ht="26.1" customHeight="1" x14ac:dyDescent="0.2">
      <c r="A796" s="177" t="s">
        <v>2613</v>
      </c>
      <c r="B796" s="176" t="s">
        <v>2765</v>
      </c>
      <c r="C796" s="177" t="s">
        <v>30</v>
      </c>
      <c r="D796" s="177" t="s">
        <v>2766</v>
      </c>
      <c r="E796" s="224" t="s">
        <v>2755</v>
      </c>
      <c r="F796" s="224"/>
      <c r="G796" s="178" t="s">
        <v>27</v>
      </c>
      <c r="H796" s="211">
        <v>0.375</v>
      </c>
      <c r="I796" s="179">
        <v>16.8</v>
      </c>
      <c r="J796" s="179">
        <v>6.3</v>
      </c>
    </row>
    <row r="797" spans="1:10" ht="39" customHeight="1" x14ac:dyDescent="0.2">
      <c r="A797" s="177" t="s">
        <v>2613</v>
      </c>
      <c r="B797" s="176" t="s">
        <v>2767</v>
      </c>
      <c r="C797" s="177" t="s">
        <v>30</v>
      </c>
      <c r="D797" s="177" t="s">
        <v>2768</v>
      </c>
      <c r="E797" s="224" t="s">
        <v>2755</v>
      </c>
      <c r="F797" s="224"/>
      <c r="G797" s="178" t="s">
        <v>27</v>
      </c>
      <c r="H797" s="211">
        <v>1</v>
      </c>
      <c r="I797" s="179">
        <v>19.07</v>
      </c>
      <c r="J797" s="179">
        <v>19.07</v>
      </c>
    </row>
    <row r="798" spans="1:10" ht="39" customHeight="1" x14ac:dyDescent="0.2">
      <c r="A798" s="177" t="s">
        <v>2613</v>
      </c>
      <c r="B798" s="176" t="s">
        <v>2769</v>
      </c>
      <c r="C798" s="177" t="s">
        <v>30</v>
      </c>
      <c r="D798" s="177" t="s">
        <v>2770</v>
      </c>
      <c r="E798" s="224" t="s">
        <v>2302</v>
      </c>
      <c r="F798" s="224"/>
      <c r="G798" s="178" t="s">
        <v>86</v>
      </c>
      <c r="H798" s="211">
        <v>2</v>
      </c>
      <c r="I798" s="179">
        <v>6.57</v>
      </c>
      <c r="J798" s="179">
        <v>13.14</v>
      </c>
    </row>
    <row r="799" spans="1:10" ht="26.1" customHeight="1" x14ac:dyDescent="0.2">
      <c r="A799" s="177" t="s">
        <v>2613</v>
      </c>
      <c r="B799" s="176" t="s">
        <v>2771</v>
      </c>
      <c r="C799" s="177" t="s">
        <v>30</v>
      </c>
      <c r="D799" s="177" t="s">
        <v>2772</v>
      </c>
      <c r="E799" s="224" t="s">
        <v>2758</v>
      </c>
      <c r="F799" s="224"/>
      <c r="G799" s="178" t="s">
        <v>86</v>
      </c>
      <c r="H799" s="211">
        <v>2.2000000000000002</v>
      </c>
      <c r="I799" s="179">
        <v>8.3699999999999992</v>
      </c>
      <c r="J799" s="179">
        <v>18.41</v>
      </c>
    </row>
    <row r="800" spans="1:10" x14ac:dyDescent="0.2">
      <c r="A800" s="189"/>
      <c r="B800" s="189"/>
      <c r="C800" s="189"/>
      <c r="D800" s="189"/>
      <c r="E800" s="189" t="s">
        <v>2606</v>
      </c>
      <c r="F800" s="208">
        <v>87</v>
      </c>
      <c r="G800" s="189" t="s">
        <v>2607</v>
      </c>
      <c r="H800" s="208">
        <v>0</v>
      </c>
      <c r="I800" s="189" t="s">
        <v>2608</v>
      </c>
      <c r="J800" s="208">
        <v>87</v>
      </c>
    </row>
    <row r="801" spans="1:10" x14ac:dyDescent="0.2">
      <c r="A801" s="189"/>
      <c r="B801" s="189"/>
      <c r="C801" s="189"/>
      <c r="D801" s="189"/>
      <c r="E801" s="189" t="s">
        <v>2609</v>
      </c>
      <c r="F801" s="208">
        <v>62.86</v>
      </c>
      <c r="G801" s="189"/>
      <c r="H801" s="226" t="s">
        <v>2610</v>
      </c>
      <c r="I801" s="226"/>
      <c r="J801" s="208">
        <v>280.98</v>
      </c>
    </row>
    <row r="802" spans="1:10" ht="50.1" customHeight="1" thickBot="1" x14ac:dyDescent="0.25">
      <c r="A802" s="190"/>
      <c r="B802" s="190"/>
      <c r="C802" s="190"/>
      <c r="D802" s="190"/>
      <c r="E802" s="190"/>
      <c r="F802" s="190"/>
      <c r="G802" s="190" t="s">
        <v>2611</v>
      </c>
      <c r="H802" s="209" t="s">
        <v>825</v>
      </c>
      <c r="I802" s="190" t="s">
        <v>2612</v>
      </c>
      <c r="J802" s="192">
        <v>280.98</v>
      </c>
    </row>
    <row r="803" spans="1:10" ht="0.95" customHeight="1" thickTop="1" x14ac:dyDescent="0.2">
      <c r="A803" s="210"/>
      <c r="B803" s="210"/>
      <c r="C803" s="210"/>
      <c r="D803" s="210"/>
      <c r="E803" s="210"/>
      <c r="F803" s="210"/>
      <c r="G803" s="210"/>
      <c r="H803" s="210"/>
      <c r="I803" s="210"/>
      <c r="J803" s="210"/>
    </row>
    <row r="804" spans="1:10" ht="18" customHeight="1" x14ac:dyDescent="0.2">
      <c r="A804" s="174"/>
      <c r="B804" s="173" t="s">
        <v>10</v>
      </c>
      <c r="C804" s="174" t="s">
        <v>11</v>
      </c>
      <c r="D804" s="174" t="s">
        <v>12</v>
      </c>
      <c r="E804" s="227" t="s">
        <v>458</v>
      </c>
      <c r="F804" s="227"/>
      <c r="G804" s="175" t="s">
        <v>13</v>
      </c>
      <c r="H804" s="173" t="s">
        <v>14</v>
      </c>
      <c r="I804" s="173" t="s">
        <v>15</v>
      </c>
      <c r="J804" s="173" t="s">
        <v>17</v>
      </c>
    </row>
    <row r="805" spans="1:10" ht="26.1" customHeight="1" x14ac:dyDescent="0.2">
      <c r="A805" s="185" t="s">
        <v>2605</v>
      </c>
      <c r="B805" s="184" t="s">
        <v>263</v>
      </c>
      <c r="C805" s="185" t="s">
        <v>30</v>
      </c>
      <c r="D805" s="185" t="s">
        <v>264</v>
      </c>
      <c r="E805" s="230" t="s">
        <v>469</v>
      </c>
      <c r="F805" s="230"/>
      <c r="G805" s="186" t="s">
        <v>27</v>
      </c>
      <c r="H805" s="212">
        <v>1</v>
      </c>
      <c r="I805" s="187">
        <v>15.02</v>
      </c>
      <c r="J805" s="187">
        <v>15.02</v>
      </c>
    </row>
    <row r="806" spans="1:10" x14ac:dyDescent="0.2">
      <c r="A806" s="189"/>
      <c r="B806" s="189"/>
      <c r="C806" s="189"/>
      <c r="D806" s="189"/>
      <c r="E806" s="189" t="s">
        <v>2606</v>
      </c>
      <c r="F806" s="208">
        <v>0</v>
      </c>
      <c r="G806" s="189" t="s">
        <v>2607</v>
      </c>
      <c r="H806" s="208">
        <v>0</v>
      </c>
      <c r="I806" s="189" t="s">
        <v>2608</v>
      </c>
      <c r="J806" s="208">
        <v>0</v>
      </c>
    </row>
    <row r="807" spans="1:10" x14ac:dyDescent="0.2">
      <c r="A807" s="189"/>
      <c r="B807" s="189"/>
      <c r="C807" s="189"/>
      <c r="D807" s="189"/>
      <c r="E807" s="189" t="s">
        <v>2609</v>
      </c>
      <c r="F807" s="208"/>
      <c r="G807" s="189"/>
      <c r="H807" s="226" t="s">
        <v>2610</v>
      </c>
      <c r="I807" s="226"/>
      <c r="J807" s="208">
        <v>19.348763999999999</v>
      </c>
    </row>
    <row r="808" spans="1:10" ht="50.1" customHeight="1" thickBot="1" x14ac:dyDescent="0.25">
      <c r="A808" s="190"/>
      <c r="B808" s="190"/>
      <c r="C808" s="190"/>
      <c r="D808" s="190"/>
      <c r="E808" s="190"/>
      <c r="F808" s="190"/>
      <c r="G808" s="190" t="s">
        <v>2611</v>
      </c>
      <c r="H808" s="209" t="s">
        <v>825</v>
      </c>
      <c r="I808" s="190" t="s">
        <v>2612</v>
      </c>
      <c r="J808" s="192">
        <v>19.34</v>
      </c>
    </row>
    <row r="809" spans="1:10" ht="0.95" customHeight="1" thickTop="1" x14ac:dyDescent="0.2">
      <c r="A809" s="210"/>
      <c r="B809" s="210"/>
      <c r="C809" s="210"/>
      <c r="D809" s="210"/>
      <c r="E809" s="210"/>
      <c r="F809" s="210"/>
      <c r="G809" s="210"/>
      <c r="H809" s="210"/>
      <c r="I809" s="210"/>
      <c r="J809" s="210"/>
    </row>
    <row r="810" spans="1:10" ht="18" customHeight="1" x14ac:dyDescent="0.2">
      <c r="A810" s="174"/>
      <c r="B810" s="173" t="s">
        <v>10</v>
      </c>
      <c r="C810" s="174" t="s">
        <v>11</v>
      </c>
      <c r="D810" s="174" t="s">
        <v>12</v>
      </c>
      <c r="E810" s="227" t="s">
        <v>458</v>
      </c>
      <c r="F810" s="227"/>
      <c r="G810" s="175" t="s">
        <v>13</v>
      </c>
      <c r="H810" s="173" t="s">
        <v>14</v>
      </c>
      <c r="I810" s="173" t="s">
        <v>15</v>
      </c>
      <c r="J810" s="173" t="s">
        <v>17</v>
      </c>
    </row>
    <row r="811" spans="1:10" ht="51.95" customHeight="1" x14ac:dyDescent="0.2">
      <c r="A811" s="185" t="s">
        <v>2605</v>
      </c>
      <c r="B811" s="184" t="s">
        <v>266</v>
      </c>
      <c r="C811" s="185" t="s">
        <v>30</v>
      </c>
      <c r="D811" s="185" t="s">
        <v>267</v>
      </c>
      <c r="E811" s="230" t="s">
        <v>469</v>
      </c>
      <c r="F811" s="230"/>
      <c r="G811" s="186" t="s">
        <v>86</v>
      </c>
      <c r="H811" s="212">
        <v>1</v>
      </c>
      <c r="I811" s="187">
        <v>11.26</v>
      </c>
      <c r="J811" s="187">
        <v>11.26</v>
      </c>
    </row>
    <row r="812" spans="1:10" x14ac:dyDescent="0.2">
      <c r="A812" s="189"/>
      <c r="B812" s="189"/>
      <c r="C812" s="189"/>
      <c r="D812" s="189"/>
      <c r="E812" s="189" t="s">
        <v>2606</v>
      </c>
      <c r="F812" s="208">
        <v>0</v>
      </c>
      <c r="G812" s="189" t="s">
        <v>2607</v>
      </c>
      <c r="H812" s="208">
        <v>0</v>
      </c>
      <c r="I812" s="189" t="s">
        <v>2608</v>
      </c>
      <c r="J812" s="208">
        <v>0</v>
      </c>
    </row>
    <row r="813" spans="1:10" x14ac:dyDescent="0.2">
      <c r="A813" s="189"/>
      <c r="B813" s="189"/>
      <c r="C813" s="189"/>
      <c r="D813" s="189"/>
      <c r="E813" s="189" t="s">
        <v>2609</v>
      </c>
      <c r="F813" s="208"/>
      <c r="G813" s="189"/>
      <c r="H813" s="226" t="s">
        <v>2610</v>
      </c>
      <c r="I813" s="226"/>
      <c r="J813" s="208">
        <v>14.505132</v>
      </c>
    </row>
    <row r="814" spans="1:10" ht="50.1" customHeight="1" thickBot="1" x14ac:dyDescent="0.25">
      <c r="A814" s="190"/>
      <c r="B814" s="190"/>
      <c r="C814" s="190"/>
      <c r="D814" s="190"/>
      <c r="E814" s="190"/>
      <c r="F814" s="190"/>
      <c r="G814" s="190" t="s">
        <v>2611</v>
      </c>
      <c r="H814" s="209" t="s">
        <v>2773</v>
      </c>
      <c r="I814" s="190" t="s">
        <v>2612</v>
      </c>
      <c r="J814" s="192">
        <v>725</v>
      </c>
    </row>
    <row r="815" spans="1:10" ht="0.95" customHeight="1" thickTop="1" x14ac:dyDescent="0.2">
      <c r="A815" s="210"/>
      <c r="B815" s="210"/>
      <c r="C815" s="210"/>
      <c r="D815" s="210"/>
      <c r="E815" s="210"/>
      <c r="F815" s="210"/>
      <c r="G815" s="210"/>
      <c r="H815" s="210"/>
      <c r="I815" s="210"/>
      <c r="J815" s="210"/>
    </row>
    <row r="816" spans="1:10" ht="18" customHeight="1" x14ac:dyDescent="0.2">
      <c r="A816" s="174"/>
      <c r="B816" s="173" t="s">
        <v>10</v>
      </c>
      <c r="C816" s="174" t="s">
        <v>11</v>
      </c>
      <c r="D816" s="174" t="s">
        <v>12</v>
      </c>
      <c r="E816" s="227" t="s">
        <v>458</v>
      </c>
      <c r="F816" s="227"/>
      <c r="G816" s="175" t="s">
        <v>13</v>
      </c>
      <c r="H816" s="173" t="s">
        <v>14</v>
      </c>
      <c r="I816" s="173" t="s">
        <v>15</v>
      </c>
      <c r="J816" s="173" t="s">
        <v>17</v>
      </c>
    </row>
    <row r="817" spans="1:10" ht="51.95" customHeight="1" x14ac:dyDescent="0.2">
      <c r="A817" s="185" t="s">
        <v>2605</v>
      </c>
      <c r="B817" s="184" t="s">
        <v>269</v>
      </c>
      <c r="C817" s="185" t="s">
        <v>30</v>
      </c>
      <c r="D817" s="185" t="s">
        <v>270</v>
      </c>
      <c r="E817" s="230" t="s">
        <v>469</v>
      </c>
      <c r="F817" s="230"/>
      <c r="G817" s="186" t="s">
        <v>86</v>
      </c>
      <c r="H817" s="212">
        <v>1</v>
      </c>
      <c r="I817" s="187">
        <v>4.72</v>
      </c>
      <c r="J817" s="187">
        <v>4.72</v>
      </c>
    </row>
    <row r="818" spans="1:10" x14ac:dyDescent="0.2">
      <c r="A818" s="189"/>
      <c r="B818" s="189"/>
      <c r="C818" s="189"/>
      <c r="D818" s="189"/>
      <c r="E818" s="189" t="s">
        <v>2606</v>
      </c>
      <c r="F818" s="208">
        <v>0</v>
      </c>
      <c r="G818" s="189" t="s">
        <v>2607</v>
      </c>
      <c r="H818" s="208">
        <v>0</v>
      </c>
      <c r="I818" s="189" t="s">
        <v>2608</v>
      </c>
      <c r="J818" s="208">
        <v>0</v>
      </c>
    </row>
    <row r="819" spans="1:10" x14ac:dyDescent="0.2">
      <c r="A819" s="189"/>
      <c r="B819" s="189"/>
      <c r="C819" s="189"/>
      <c r="D819" s="189"/>
      <c r="E819" s="189" t="s">
        <v>2609</v>
      </c>
      <c r="F819" s="208"/>
      <c r="G819" s="189"/>
      <c r="H819" s="226" t="s">
        <v>2610</v>
      </c>
      <c r="I819" s="226"/>
      <c r="J819" s="208">
        <v>6.0803039999999999</v>
      </c>
    </row>
    <row r="820" spans="1:10" ht="50.1" customHeight="1" thickBot="1" x14ac:dyDescent="0.25">
      <c r="A820" s="190"/>
      <c r="B820" s="190"/>
      <c r="C820" s="190"/>
      <c r="D820" s="190"/>
      <c r="E820" s="190"/>
      <c r="F820" s="190"/>
      <c r="G820" s="190" t="s">
        <v>2611</v>
      </c>
      <c r="H820" s="209" t="s">
        <v>2773</v>
      </c>
      <c r="I820" s="190" t="s">
        <v>2612</v>
      </c>
      <c r="J820" s="192">
        <v>304</v>
      </c>
    </row>
    <row r="821" spans="1:10" ht="0.95" customHeight="1" thickTop="1" x14ac:dyDescent="0.2">
      <c r="A821" s="210"/>
      <c r="B821" s="210"/>
      <c r="C821" s="210"/>
      <c r="D821" s="210"/>
      <c r="E821" s="210"/>
      <c r="F821" s="210"/>
      <c r="G821" s="210"/>
      <c r="H821" s="210"/>
      <c r="I821" s="210"/>
      <c r="J821" s="210"/>
    </row>
    <row r="822" spans="1:10" ht="18" customHeight="1" x14ac:dyDescent="0.2">
      <c r="A822" s="174"/>
      <c r="B822" s="173" t="s">
        <v>10</v>
      </c>
      <c r="C822" s="174" t="s">
        <v>11</v>
      </c>
      <c r="D822" s="174" t="s">
        <v>12</v>
      </c>
      <c r="E822" s="227" t="s">
        <v>458</v>
      </c>
      <c r="F822" s="227"/>
      <c r="G822" s="175" t="s">
        <v>13</v>
      </c>
      <c r="H822" s="173" t="s">
        <v>14</v>
      </c>
      <c r="I822" s="173" t="s">
        <v>15</v>
      </c>
      <c r="J822" s="173" t="s">
        <v>17</v>
      </c>
    </row>
    <row r="823" spans="1:10" ht="51.95" customHeight="1" x14ac:dyDescent="0.2">
      <c r="A823" s="185" t="s">
        <v>2605</v>
      </c>
      <c r="B823" s="184" t="s">
        <v>272</v>
      </c>
      <c r="C823" s="185" t="s">
        <v>30</v>
      </c>
      <c r="D823" s="185" t="s">
        <v>273</v>
      </c>
      <c r="E823" s="230" t="s">
        <v>469</v>
      </c>
      <c r="F823" s="230"/>
      <c r="G823" s="186" t="s">
        <v>86</v>
      </c>
      <c r="H823" s="212">
        <v>1</v>
      </c>
      <c r="I823" s="187">
        <v>6.87</v>
      </c>
      <c r="J823" s="187">
        <v>6.87</v>
      </c>
    </row>
    <row r="824" spans="1:10" x14ac:dyDescent="0.2">
      <c r="A824" s="189"/>
      <c r="B824" s="189"/>
      <c r="C824" s="189"/>
      <c r="D824" s="189"/>
      <c r="E824" s="189" t="s">
        <v>2606</v>
      </c>
      <c r="F824" s="208">
        <v>0</v>
      </c>
      <c r="G824" s="189" t="s">
        <v>2607</v>
      </c>
      <c r="H824" s="208">
        <v>0</v>
      </c>
      <c r="I824" s="189" t="s">
        <v>2608</v>
      </c>
      <c r="J824" s="208">
        <v>0</v>
      </c>
    </row>
    <row r="825" spans="1:10" x14ac:dyDescent="0.2">
      <c r="A825" s="189"/>
      <c r="B825" s="189"/>
      <c r="C825" s="189"/>
      <c r="D825" s="189"/>
      <c r="E825" s="189" t="s">
        <v>2609</v>
      </c>
      <c r="F825" s="208"/>
      <c r="G825" s="189"/>
      <c r="H825" s="226" t="s">
        <v>2610</v>
      </c>
      <c r="I825" s="226"/>
      <c r="J825" s="208">
        <v>8.8499339999999993</v>
      </c>
    </row>
    <row r="826" spans="1:10" ht="50.1" customHeight="1" thickBot="1" x14ac:dyDescent="0.25">
      <c r="A826" s="190"/>
      <c r="B826" s="190"/>
      <c r="C826" s="190"/>
      <c r="D826" s="190"/>
      <c r="E826" s="190"/>
      <c r="F826" s="190"/>
      <c r="G826" s="190" t="s">
        <v>2611</v>
      </c>
      <c r="H826" s="209" t="s">
        <v>2773</v>
      </c>
      <c r="I826" s="190" t="s">
        <v>2612</v>
      </c>
      <c r="J826" s="192">
        <v>442</v>
      </c>
    </row>
    <row r="827" spans="1:10" ht="0.95" customHeight="1" thickTop="1" x14ac:dyDescent="0.2">
      <c r="A827" s="210"/>
      <c r="B827" s="210"/>
      <c r="C827" s="210"/>
      <c r="D827" s="210"/>
      <c r="E827" s="210"/>
      <c r="F827" s="210"/>
      <c r="G827" s="210"/>
      <c r="H827" s="210"/>
      <c r="I827" s="210"/>
      <c r="J827" s="210"/>
    </row>
    <row r="828" spans="1:10" ht="18" customHeight="1" x14ac:dyDescent="0.2">
      <c r="A828" s="174"/>
      <c r="B828" s="173" t="s">
        <v>10</v>
      </c>
      <c r="C828" s="174" t="s">
        <v>11</v>
      </c>
      <c r="D828" s="174" t="s">
        <v>12</v>
      </c>
      <c r="E828" s="227" t="s">
        <v>458</v>
      </c>
      <c r="F828" s="227"/>
      <c r="G828" s="175" t="s">
        <v>13</v>
      </c>
      <c r="H828" s="173" t="s">
        <v>14</v>
      </c>
      <c r="I828" s="173" t="s">
        <v>15</v>
      </c>
      <c r="J828" s="173" t="s">
        <v>17</v>
      </c>
    </row>
    <row r="829" spans="1:10" ht="51.95" customHeight="1" x14ac:dyDescent="0.2">
      <c r="A829" s="185" t="s">
        <v>2605</v>
      </c>
      <c r="B829" s="184" t="s">
        <v>275</v>
      </c>
      <c r="C829" s="185" t="s">
        <v>30</v>
      </c>
      <c r="D829" s="185" t="s">
        <v>276</v>
      </c>
      <c r="E829" s="230" t="s">
        <v>469</v>
      </c>
      <c r="F829" s="230"/>
      <c r="G829" s="186" t="s">
        <v>86</v>
      </c>
      <c r="H829" s="212">
        <v>1</v>
      </c>
      <c r="I829" s="187">
        <v>17.940000000000001</v>
      </c>
      <c r="J829" s="187">
        <v>17.940000000000001</v>
      </c>
    </row>
    <row r="830" spans="1:10" x14ac:dyDescent="0.2">
      <c r="A830" s="189"/>
      <c r="B830" s="189"/>
      <c r="C830" s="189"/>
      <c r="D830" s="189"/>
      <c r="E830" s="189" t="s">
        <v>2606</v>
      </c>
      <c r="F830" s="208">
        <v>0</v>
      </c>
      <c r="G830" s="189" t="s">
        <v>2607</v>
      </c>
      <c r="H830" s="208">
        <v>0</v>
      </c>
      <c r="I830" s="189" t="s">
        <v>2608</v>
      </c>
      <c r="J830" s="208">
        <v>0</v>
      </c>
    </row>
    <row r="831" spans="1:10" x14ac:dyDescent="0.2">
      <c r="A831" s="189"/>
      <c r="B831" s="189"/>
      <c r="C831" s="189"/>
      <c r="D831" s="189"/>
      <c r="E831" s="189" t="s">
        <v>2609</v>
      </c>
      <c r="F831" s="208"/>
      <c r="G831" s="189"/>
      <c r="H831" s="226" t="s">
        <v>2610</v>
      </c>
      <c r="I831" s="226"/>
      <c r="J831" s="208">
        <v>23.110308</v>
      </c>
    </row>
    <row r="832" spans="1:10" ht="50.1" customHeight="1" thickBot="1" x14ac:dyDescent="0.25">
      <c r="A832" s="190"/>
      <c r="B832" s="190"/>
      <c r="C832" s="190"/>
      <c r="D832" s="190"/>
      <c r="E832" s="190"/>
      <c r="F832" s="190"/>
      <c r="G832" s="190" t="s">
        <v>2611</v>
      </c>
      <c r="H832" s="209" t="s">
        <v>2773</v>
      </c>
      <c r="I832" s="190" t="s">
        <v>2612</v>
      </c>
      <c r="J832" s="192">
        <v>1155.5</v>
      </c>
    </row>
    <row r="833" spans="1:10" ht="0.95" customHeight="1" thickTop="1" x14ac:dyDescent="0.2">
      <c r="A833" s="210"/>
      <c r="B833" s="210"/>
      <c r="C833" s="210"/>
      <c r="D833" s="210"/>
      <c r="E833" s="210"/>
      <c r="F833" s="210"/>
      <c r="G833" s="210"/>
      <c r="H833" s="210"/>
      <c r="I833" s="210"/>
      <c r="J833" s="210"/>
    </row>
    <row r="834" spans="1:10" ht="18" customHeight="1" x14ac:dyDescent="0.2">
      <c r="A834" s="174" t="s">
        <v>277</v>
      </c>
      <c r="B834" s="173" t="s">
        <v>10</v>
      </c>
      <c r="C834" s="174" t="s">
        <v>11</v>
      </c>
      <c r="D834" s="174" t="s">
        <v>12</v>
      </c>
      <c r="E834" s="227" t="s">
        <v>458</v>
      </c>
      <c r="F834" s="227"/>
      <c r="G834" s="175" t="s">
        <v>13</v>
      </c>
      <c r="H834" s="173" t="s">
        <v>14</v>
      </c>
      <c r="I834" s="173" t="s">
        <v>15</v>
      </c>
      <c r="J834" s="173" t="s">
        <v>17</v>
      </c>
    </row>
    <row r="835" spans="1:10" ht="26.1" customHeight="1" x14ac:dyDescent="0.2">
      <c r="A835" s="199" t="s">
        <v>2604</v>
      </c>
      <c r="B835" s="201" t="s">
        <v>278</v>
      </c>
      <c r="C835" s="199" t="s">
        <v>30</v>
      </c>
      <c r="D835" s="199" t="s">
        <v>279</v>
      </c>
      <c r="E835" s="228" t="s">
        <v>2359</v>
      </c>
      <c r="F835" s="228"/>
      <c r="G835" s="200" t="s">
        <v>27</v>
      </c>
      <c r="H835" s="205">
        <v>1</v>
      </c>
      <c r="I835" s="206">
        <v>64.33</v>
      </c>
      <c r="J835" s="206">
        <v>64.33</v>
      </c>
    </row>
    <row r="836" spans="1:10" ht="26.1" customHeight="1" x14ac:dyDescent="0.2">
      <c r="A836" s="177" t="s">
        <v>2613</v>
      </c>
      <c r="B836" s="176" t="s">
        <v>2750</v>
      </c>
      <c r="C836" s="177" t="s">
        <v>30</v>
      </c>
      <c r="D836" s="177" t="s">
        <v>2747</v>
      </c>
      <c r="E836" s="224" t="s">
        <v>2205</v>
      </c>
      <c r="F836" s="224"/>
      <c r="G836" s="178" t="s">
        <v>32</v>
      </c>
      <c r="H836" s="211">
        <v>0.25427899999999998</v>
      </c>
      <c r="I836" s="179">
        <v>24.33</v>
      </c>
      <c r="J836" s="179">
        <v>6.18</v>
      </c>
    </row>
    <row r="837" spans="1:10" ht="24" customHeight="1" x14ac:dyDescent="0.2">
      <c r="A837" s="177" t="s">
        <v>2613</v>
      </c>
      <c r="B837" s="176" t="s">
        <v>2751</v>
      </c>
      <c r="C837" s="177" t="s">
        <v>30</v>
      </c>
      <c r="D837" s="177" t="s">
        <v>2745</v>
      </c>
      <c r="E837" s="224" t="s">
        <v>2205</v>
      </c>
      <c r="F837" s="224"/>
      <c r="G837" s="178" t="s">
        <v>32</v>
      </c>
      <c r="H837" s="211">
        <v>0.25427899999999998</v>
      </c>
      <c r="I837" s="179">
        <v>28.84</v>
      </c>
      <c r="J837" s="179">
        <v>7.33</v>
      </c>
    </row>
    <row r="838" spans="1:10" ht="39" customHeight="1" x14ac:dyDescent="0.2">
      <c r="A838" s="181" t="s">
        <v>2605</v>
      </c>
      <c r="B838" s="180" t="s">
        <v>1996</v>
      </c>
      <c r="C838" s="181" t="s">
        <v>30</v>
      </c>
      <c r="D838" s="181" t="s">
        <v>1997</v>
      </c>
      <c r="E838" s="225" t="s">
        <v>469</v>
      </c>
      <c r="F838" s="225"/>
      <c r="G838" s="182" t="s">
        <v>27</v>
      </c>
      <c r="H838" s="207">
        <v>2</v>
      </c>
      <c r="I838" s="183">
        <v>1.55</v>
      </c>
      <c r="J838" s="183">
        <v>3.1</v>
      </c>
    </row>
    <row r="839" spans="1:10" ht="26.1" customHeight="1" x14ac:dyDescent="0.2">
      <c r="A839" s="181" t="s">
        <v>2605</v>
      </c>
      <c r="B839" s="180" t="s">
        <v>1525</v>
      </c>
      <c r="C839" s="181" t="s">
        <v>30</v>
      </c>
      <c r="D839" s="181" t="s">
        <v>1526</v>
      </c>
      <c r="E839" s="225" t="s">
        <v>469</v>
      </c>
      <c r="F839" s="225"/>
      <c r="G839" s="182" t="s">
        <v>27</v>
      </c>
      <c r="H839" s="207">
        <v>1</v>
      </c>
      <c r="I839" s="183">
        <v>47.72</v>
      </c>
      <c r="J839" s="183">
        <v>47.72</v>
      </c>
    </row>
    <row r="840" spans="1:10" x14ac:dyDescent="0.2">
      <c r="A840" s="189"/>
      <c r="B840" s="189"/>
      <c r="C840" s="189"/>
      <c r="D840" s="189"/>
      <c r="E840" s="189" t="s">
        <v>2606</v>
      </c>
      <c r="F840" s="208">
        <v>8.49</v>
      </c>
      <c r="G840" s="189" t="s">
        <v>2607</v>
      </c>
      <c r="H840" s="208">
        <v>0</v>
      </c>
      <c r="I840" s="189" t="s">
        <v>2608</v>
      </c>
      <c r="J840" s="208">
        <v>8.49</v>
      </c>
    </row>
    <row r="841" spans="1:10" x14ac:dyDescent="0.2">
      <c r="A841" s="189"/>
      <c r="B841" s="189"/>
      <c r="C841" s="189"/>
      <c r="D841" s="189"/>
      <c r="E841" s="189" t="s">
        <v>2609</v>
      </c>
      <c r="F841" s="208">
        <v>18.53</v>
      </c>
      <c r="G841" s="189"/>
      <c r="H841" s="226" t="s">
        <v>2610</v>
      </c>
      <c r="I841" s="226"/>
      <c r="J841" s="208">
        <v>82.86</v>
      </c>
    </row>
    <row r="842" spans="1:10" ht="50.1" customHeight="1" thickBot="1" x14ac:dyDescent="0.25">
      <c r="A842" s="190"/>
      <c r="B842" s="190"/>
      <c r="C842" s="190"/>
      <c r="D842" s="190"/>
      <c r="E842" s="190"/>
      <c r="F842" s="190"/>
      <c r="G842" s="190" t="s">
        <v>2611</v>
      </c>
      <c r="H842" s="209" t="s">
        <v>825</v>
      </c>
      <c r="I842" s="190" t="s">
        <v>2612</v>
      </c>
      <c r="J842" s="192">
        <v>82.86</v>
      </c>
    </row>
    <row r="843" spans="1:10" ht="0.95" customHeight="1" thickTop="1" x14ac:dyDescent="0.2">
      <c r="A843" s="210"/>
      <c r="B843" s="210"/>
      <c r="C843" s="210"/>
      <c r="D843" s="210"/>
      <c r="E843" s="210"/>
      <c r="F843" s="210"/>
      <c r="G843" s="210"/>
      <c r="H843" s="210"/>
      <c r="I843" s="210"/>
      <c r="J843" s="210"/>
    </row>
    <row r="844" spans="1:10" ht="18" customHeight="1" x14ac:dyDescent="0.2">
      <c r="A844" s="174" t="s">
        <v>280</v>
      </c>
      <c r="B844" s="173" t="s">
        <v>10</v>
      </c>
      <c r="C844" s="174" t="s">
        <v>11</v>
      </c>
      <c r="D844" s="174" t="s">
        <v>12</v>
      </c>
      <c r="E844" s="227" t="s">
        <v>458</v>
      </c>
      <c r="F844" s="227"/>
      <c r="G844" s="175" t="s">
        <v>13</v>
      </c>
      <c r="H844" s="173" t="s">
        <v>14</v>
      </c>
      <c r="I844" s="173" t="s">
        <v>15</v>
      </c>
      <c r="J844" s="173" t="s">
        <v>17</v>
      </c>
    </row>
    <row r="845" spans="1:10" ht="26.1" customHeight="1" x14ac:dyDescent="0.2">
      <c r="A845" s="199" t="s">
        <v>2604</v>
      </c>
      <c r="B845" s="201" t="s">
        <v>281</v>
      </c>
      <c r="C845" s="199" t="s">
        <v>30</v>
      </c>
      <c r="D845" s="199" t="s">
        <v>282</v>
      </c>
      <c r="E845" s="228" t="s">
        <v>2359</v>
      </c>
      <c r="F845" s="228"/>
      <c r="G845" s="200" t="s">
        <v>27</v>
      </c>
      <c r="H845" s="205">
        <v>1</v>
      </c>
      <c r="I845" s="206">
        <v>54.06</v>
      </c>
      <c r="J845" s="206">
        <v>54.06</v>
      </c>
    </row>
    <row r="846" spans="1:10" ht="24" customHeight="1" x14ac:dyDescent="0.2">
      <c r="A846" s="177" t="s">
        <v>2613</v>
      </c>
      <c r="B846" s="176" t="s">
        <v>2751</v>
      </c>
      <c r="C846" s="177" t="s">
        <v>30</v>
      </c>
      <c r="D846" s="177" t="s">
        <v>2745</v>
      </c>
      <c r="E846" s="224" t="s">
        <v>2205</v>
      </c>
      <c r="F846" s="224"/>
      <c r="G846" s="178" t="s">
        <v>32</v>
      </c>
      <c r="H846" s="211">
        <v>7.0857000000000003E-2</v>
      </c>
      <c r="I846" s="179">
        <v>28.84</v>
      </c>
      <c r="J846" s="179">
        <v>2.04</v>
      </c>
    </row>
    <row r="847" spans="1:10" ht="26.1" customHeight="1" x14ac:dyDescent="0.2">
      <c r="A847" s="177" t="s">
        <v>2613</v>
      </c>
      <c r="B847" s="176" t="s">
        <v>2750</v>
      </c>
      <c r="C847" s="177" t="s">
        <v>30</v>
      </c>
      <c r="D847" s="177" t="s">
        <v>2747</v>
      </c>
      <c r="E847" s="224" t="s">
        <v>2205</v>
      </c>
      <c r="F847" s="224"/>
      <c r="G847" s="178" t="s">
        <v>32</v>
      </c>
      <c r="H847" s="211">
        <v>7.0857000000000003E-2</v>
      </c>
      <c r="I847" s="179">
        <v>24.33</v>
      </c>
      <c r="J847" s="179">
        <v>1.72</v>
      </c>
    </row>
    <row r="848" spans="1:10" ht="39" customHeight="1" x14ac:dyDescent="0.2">
      <c r="A848" s="181" t="s">
        <v>2605</v>
      </c>
      <c r="B848" s="180" t="s">
        <v>1881</v>
      </c>
      <c r="C848" s="181" t="s">
        <v>30</v>
      </c>
      <c r="D848" s="181" t="s">
        <v>1882</v>
      </c>
      <c r="E848" s="225" t="s">
        <v>469</v>
      </c>
      <c r="F848" s="225"/>
      <c r="G848" s="182" t="s">
        <v>27</v>
      </c>
      <c r="H848" s="207">
        <v>2</v>
      </c>
      <c r="I848" s="183">
        <v>0.92</v>
      </c>
      <c r="J848" s="183">
        <v>1.84</v>
      </c>
    </row>
    <row r="849" spans="1:10" ht="26.1" customHeight="1" x14ac:dyDescent="0.2">
      <c r="A849" s="181" t="s">
        <v>2605</v>
      </c>
      <c r="B849" s="180" t="s">
        <v>919</v>
      </c>
      <c r="C849" s="181" t="s">
        <v>30</v>
      </c>
      <c r="D849" s="181" t="s">
        <v>920</v>
      </c>
      <c r="E849" s="225" t="s">
        <v>469</v>
      </c>
      <c r="F849" s="225"/>
      <c r="G849" s="182" t="s">
        <v>27</v>
      </c>
      <c r="H849" s="207">
        <v>1</v>
      </c>
      <c r="I849" s="183">
        <v>48.46</v>
      </c>
      <c r="J849" s="183">
        <v>48.46</v>
      </c>
    </row>
    <row r="850" spans="1:10" x14ac:dyDescent="0.2">
      <c r="A850" s="189"/>
      <c r="B850" s="189"/>
      <c r="C850" s="189"/>
      <c r="D850" s="189"/>
      <c r="E850" s="189" t="s">
        <v>2606</v>
      </c>
      <c r="F850" s="208">
        <v>2.36</v>
      </c>
      <c r="G850" s="189" t="s">
        <v>2607</v>
      </c>
      <c r="H850" s="208">
        <v>0</v>
      </c>
      <c r="I850" s="189" t="s">
        <v>2608</v>
      </c>
      <c r="J850" s="208">
        <v>2.36</v>
      </c>
    </row>
    <row r="851" spans="1:10" x14ac:dyDescent="0.2">
      <c r="A851" s="189"/>
      <c r="B851" s="189"/>
      <c r="C851" s="189"/>
      <c r="D851" s="189"/>
      <c r="E851" s="189" t="s">
        <v>2609</v>
      </c>
      <c r="F851" s="208">
        <v>15.58</v>
      </c>
      <c r="G851" s="189"/>
      <c r="H851" s="226" t="s">
        <v>2610</v>
      </c>
      <c r="I851" s="226"/>
      <c r="J851" s="208">
        <v>69.64</v>
      </c>
    </row>
    <row r="852" spans="1:10" ht="50.1" customHeight="1" thickBot="1" x14ac:dyDescent="0.25">
      <c r="A852" s="190"/>
      <c r="B852" s="190"/>
      <c r="C852" s="190"/>
      <c r="D852" s="190"/>
      <c r="E852" s="190"/>
      <c r="F852" s="190"/>
      <c r="G852" s="190" t="s">
        <v>2611</v>
      </c>
      <c r="H852" s="209" t="s">
        <v>2627</v>
      </c>
      <c r="I852" s="190" t="s">
        <v>2612</v>
      </c>
      <c r="J852" s="192">
        <v>208.92</v>
      </c>
    </row>
    <row r="853" spans="1:10" ht="0.95" customHeight="1" thickTop="1" x14ac:dyDescent="0.2">
      <c r="A853" s="210"/>
      <c r="B853" s="210"/>
      <c r="C853" s="210"/>
      <c r="D853" s="210"/>
      <c r="E853" s="210"/>
      <c r="F853" s="210"/>
      <c r="G853" s="210"/>
      <c r="H853" s="210"/>
      <c r="I853" s="210"/>
      <c r="J853" s="210"/>
    </row>
    <row r="854" spans="1:10" ht="18" customHeight="1" x14ac:dyDescent="0.2">
      <c r="A854" s="174" t="s">
        <v>283</v>
      </c>
      <c r="B854" s="173" t="s">
        <v>10</v>
      </c>
      <c r="C854" s="174" t="s">
        <v>11</v>
      </c>
      <c r="D854" s="174" t="s">
        <v>12</v>
      </c>
      <c r="E854" s="227" t="s">
        <v>458</v>
      </c>
      <c r="F854" s="227"/>
      <c r="G854" s="175" t="s">
        <v>13</v>
      </c>
      <c r="H854" s="173" t="s">
        <v>14</v>
      </c>
      <c r="I854" s="173" t="s">
        <v>15</v>
      </c>
      <c r="J854" s="173" t="s">
        <v>17</v>
      </c>
    </row>
    <row r="855" spans="1:10" ht="39" customHeight="1" x14ac:dyDescent="0.2">
      <c r="A855" s="199" t="s">
        <v>2604</v>
      </c>
      <c r="B855" s="201" t="s">
        <v>284</v>
      </c>
      <c r="C855" s="199" t="s">
        <v>30</v>
      </c>
      <c r="D855" s="199" t="s">
        <v>285</v>
      </c>
      <c r="E855" s="228" t="s">
        <v>2394</v>
      </c>
      <c r="F855" s="228"/>
      <c r="G855" s="200" t="s">
        <v>27</v>
      </c>
      <c r="H855" s="205">
        <v>1</v>
      </c>
      <c r="I855" s="206">
        <v>33.9</v>
      </c>
      <c r="J855" s="206">
        <v>33.9</v>
      </c>
    </row>
    <row r="856" spans="1:10" ht="24" customHeight="1" x14ac:dyDescent="0.2">
      <c r="A856" s="177" t="s">
        <v>2613</v>
      </c>
      <c r="B856" s="176" t="s">
        <v>2751</v>
      </c>
      <c r="C856" s="177" t="s">
        <v>30</v>
      </c>
      <c r="D856" s="177" t="s">
        <v>2745</v>
      </c>
      <c r="E856" s="224" t="s">
        <v>2205</v>
      </c>
      <c r="F856" s="224"/>
      <c r="G856" s="178" t="s">
        <v>32</v>
      </c>
      <c r="H856" s="211">
        <v>0.48299989999999998</v>
      </c>
      <c r="I856" s="179">
        <v>28.84</v>
      </c>
      <c r="J856" s="179">
        <v>13.92</v>
      </c>
    </row>
    <row r="857" spans="1:10" ht="26.1" customHeight="1" x14ac:dyDescent="0.2">
      <c r="A857" s="177" t="s">
        <v>2613</v>
      </c>
      <c r="B857" s="176" t="s">
        <v>2750</v>
      </c>
      <c r="C857" s="177" t="s">
        <v>30</v>
      </c>
      <c r="D857" s="177" t="s">
        <v>2747</v>
      </c>
      <c r="E857" s="224" t="s">
        <v>2205</v>
      </c>
      <c r="F857" s="224"/>
      <c r="G857" s="178" t="s">
        <v>32</v>
      </c>
      <c r="H857" s="211">
        <v>0.1509375</v>
      </c>
      <c r="I857" s="179">
        <v>24.33</v>
      </c>
      <c r="J857" s="179">
        <v>3.67</v>
      </c>
    </row>
    <row r="858" spans="1:10" ht="26.1" customHeight="1" x14ac:dyDescent="0.2">
      <c r="A858" s="181" t="s">
        <v>2605</v>
      </c>
      <c r="B858" s="180" t="s">
        <v>1184</v>
      </c>
      <c r="C858" s="181" t="s">
        <v>30</v>
      </c>
      <c r="D858" s="181" t="s">
        <v>1185</v>
      </c>
      <c r="E858" s="225" t="s">
        <v>469</v>
      </c>
      <c r="F858" s="225"/>
      <c r="G858" s="182" t="s">
        <v>27</v>
      </c>
      <c r="H858" s="207">
        <v>1</v>
      </c>
      <c r="I858" s="183">
        <v>16.309999999999999</v>
      </c>
      <c r="J858" s="183">
        <v>16.309999999999999</v>
      </c>
    </row>
    <row r="859" spans="1:10" x14ac:dyDescent="0.2">
      <c r="A859" s="189"/>
      <c r="B859" s="189"/>
      <c r="C859" s="189"/>
      <c r="D859" s="189"/>
      <c r="E859" s="189" t="s">
        <v>2606</v>
      </c>
      <c r="F859" s="208">
        <v>11.34</v>
      </c>
      <c r="G859" s="189" t="s">
        <v>2607</v>
      </c>
      <c r="H859" s="208">
        <v>0</v>
      </c>
      <c r="I859" s="189" t="s">
        <v>2608</v>
      </c>
      <c r="J859" s="208">
        <v>11.34</v>
      </c>
    </row>
    <row r="860" spans="1:10" x14ac:dyDescent="0.2">
      <c r="A860" s="189"/>
      <c r="B860" s="189"/>
      <c r="C860" s="189"/>
      <c r="D860" s="189"/>
      <c r="E860" s="189" t="s">
        <v>2609</v>
      </c>
      <c r="F860" s="208">
        <v>9.76</v>
      </c>
      <c r="G860" s="189"/>
      <c r="H860" s="226" t="s">
        <v>2610</v>
      </c>
      <c r="I860" s="226"/>
      <c r="J860" s="208">
        <v>43.66</v>
      </c>
    </row>
    <row r="861" spans="1:10" ht="50.1" customHeight="1" thickBot="1" x14ac:dyDescent="0.25">
      <c r="A861" s="190"/>
      <c r="B861" s="190"/>
      <c r="C861" s="190"/>
      <c r="D861" s="190"/>
      <c r="E861" s="190"/>
      <c r="F861" s="190"/>
      <c r="G861" s="190" t="s">
        <v>2611</v>
      </c>
      <c r="H861" s="209" t="s">
        <v>2164</v>
      </c>
      <c r="I861" s="190" t="s">
        <v>2612</v>
      </c>
      <c r="J861" s="192">
        <v>174.64</v>
      </c>
    </row>
    <row r="862" spans="1:10" ht="0.95" customHeight="1" thickTop="1" x14ac:dyDescent="0.2">
      <c r="A862" s="210"/>
      <c r="B862" s="210"/>
      <c r="C862" s="210"/>
      <c r="D862" s="210"/>
      <c r="E862" s="210"/>
      <c r="F862" s="210"/>
      <c r="G862" s="210"/>
      <c r="H862" s="210"/>
      <c r="I862" s="210"/>
      <c r="J862" s="210"/>
    </row>
    <row r="863" spans="1:10" ht="18" customHeight="1" x14ac:dyDescent="0.2">
      <c r="A863" s="174" t="s">
        <v>286</v>
      </c>
      <c r="B863" s="173" t="s">
        <v>10</v>
      </c>
      <c r="C863" s="174" t="s">
        <v>11</v>
      </c>
      <c r="D863" s="174" t="s">
        <v>12</v>
      </c>
      <c r="E863" s="227" t="s">
        <v>458</v>
      </c>
      <c r="F863" s="227"/>
      <c r="G863" s="175" t="s">
        <v>13</v>
      </c>
      <c r="H863" s="173" t="s">
        <v>14</v>
      </c>
      <c r="I863" s="173" t="s">
        <v>15</v>
      </c>
      <c r="J863" s="173" t="s">
        <v>17</v>
      </c>
    </row>
    <row r="864" spans="1:10" ht="26.1" customHeight="1" x14ac:dyDescent="0.2">
      <c r="A864" s="199" t="s">
        <v>2604</v>
      </c>
      <c r="B864" s="201" t="s">
        <v>287</v>
      </c>
      <c r="C864" s="199" t="s">
        <v>30</v>
      </c>
      <c r="D864" s="199" t="s">
        <v>288</v>
      </c>
      <c r="E864" s="228" t="s">
        <v>2394</v>
      </c>
      <c r="F864" s="228"/>
      <c r="G864" s="200" t="s">
        <v>27</v>
      </c>
      <c r="H864" s="205">
        <v>1</v>
      </c>
      <c r="I864" s="206">
        <v>7.1</v>
      </c>
      <c r="J864" s="206">
        <v>7.1</v>
      </c>
    </row>
    <row r="865" spans="1:10" ht="26.1" customHeight="1" x14ac:dyDescent="0.2">
      <c r="A865" s="177" t="s">
        <v>2613</v>
      </c>
      <c r="B865" s="176" t="s">
        <v>2750</v>
      </c>
      <c r="C865" s="177" t="s">
        <v>30</v>
      </c>
      <c r="D865" s="177" t="s">
        <v>2747</v>
      </c>
      <c r="E865" s="224" t="s">
        <v>2205</v>
      </c>
      <c r="F865" s="224"/>
      <c r="G865" s="178" t="s">
        <v>32</v>
      </c>
      <c r="H865" s="211">
        <v>0</v>
      </c>
      <c r="I865" s="179">
        <v>24.33</v>
      </c>
      <c r="J865" s="179">
        <v>0</v>
      </c>
    </row>
    <row r="866" spans="1:10" ht="24" customHeight="1" x14ac:dyDescent="0.2">
      <c r="A866" s="177" t="s">
        <v>2613</v>
      </c>
      <c r="B866" s="176" t="s">
        <v>2751</v>
      </c>
      <c r="C866" s="177" t="s">
        <v>30</v>
      </c>
      <c r="D866" s="177" t="s">
        <v>2745</v>
      </c>
      <c r="E866" s="224" t="s">
        <v>2205</v>
      </c>
      <c r="F866" s="224"/>
      <c r="G866" s="178" t="s">
        <v>32</v>
      </c>
      <c r="H866" s="211">
        <v>0</v>
      </c>
      <c r="I866" s="179">
        <v>28.84</v>
      </c>
      <c r="J866" s="179">
        <v>0</v>
      </c>
    </row>
    <row r="867" spans="1:10" ht="24" customHeight="1" x14ac:dyDescent="0.2">
      <c r="A867" s="181" t="s">
        <v>2605</v>
      </c>
      <c r="B867" s="180" t="s">
        <v>2111</v>
      </c>
      <c r="C867" s="181" t="s">
        <v>30</v>
      </c>
      <c r="D867" s="181" t="s">
        <v>2112</v>
      </c>
      <c r="E867" s="225" t="s">
        <v>469</v>
      </c>
      <c r="F867" s="225"/>
      <c r="G867" s="182" t="s">
        <v>27</v>
      </c>
      <c r="H867" s="207">
        <v>1</v>
      </c>
      <c r="I867" s="183">
        <v>0</v>
      </c>
      <c r="J867" s="183">
        <v>0</v>
      </c>
    </row>
    <row r="868" spans="1:10" ht="26.1" customHeight="1" x14ac:dyDescent="0.2">
      <c r="A868" s="181" t="s">
        <v>2605</v>
      </c>
      <c r="B868" s="180" t="s">
        <v>1430</v>
      </c>
      <c r="C868" s="181" t="s">
        <v>30</v>
      </c>
      <c r="D868" s="181" t="s">
        <v>1431</v>
      </c>
      <c r="E868" s="225" t="s">
        <v>469</v>
      </c>
      <c r="F868" s="225"/>
      <c r="G868" s="182" t="s">
        <v>27</v>
      </c>
      <c r="H868" s="207">
        <v>1</v>
      </c>
      <c r="I868" s="183">
        <v>7.1</v>
      </c>
      <c r="J868" s="183">
        <v>7.1</v>
      </c>
    </row>
    <row r="869" spans="1:10" x14ac:dyDescent="0.2">
      <c r="A869" s="189"/>
      <c r="B869" s="189"/>
      <c r="C869" s="189"/>
      <c r="D869" s="189"/>
      <c r="E869" s="189" t="s">
        <v>2606</v>
      </c>
      <c r="F869" s="208">
        <v>0</v>
      </c>
      <c r="G869" s="189" t="s">
        <v>2607</v>
      </c>
      <c r="H869" s="208">
        <v>0</v>
      </c>
      <c r="I869" s="189" t="s">
        <v>2608</v>
      </c>
      <c r="J869" s="208">
        <v>0</v>
      </c>
    </row>
    <row r="870" spans="1:10" x14ac:dyDescent="0.2">
      <c r="A870" s="189"/>
      <c r="B870" s="189"/>
      <c r="C870" s="189"/>
      <c r="D870" s="189"/>
      <c r="E870" s="189" t="s">
        <v>2609</v>
      </c>
      <c r="F870" s="208">
        <v>2.04</v>
      </c>
      <c r="G870" s="189"/>
      <c r="H870" s="226" t="s">
        <v>2610</v>
      </c>
      <c r="I870" s="226"/>
      <c r="J870" s="208">
        <v>9.14</v>
      </c>
    </row>
    <row r="871" spans="1:10" ht="50.1" customHeight="1" thickBot="1" x14ac:dyDescent="0.25">
      <c r="A871" s="190"/>
      <c r="B871" s="190"/>
      <c r="C871" s="190"/>
      <c r="D871" s="190"/>
      <c r="E871" s="190"/>
      <c r="F871" s="190"/>
      <c r="G871" s="190" t="s">
        <v>2611</v>
      </c>
      <c r="H871" s="209" t="s">
        <v>2164</v>
      </c>
      <c r="I871" s="190" t="s">
        <v>2612</v>
      </c>
      <c r="J871" s="192">
        <v>36.56</v>
      </c>
    </row>
    <row r="872" spans="1:10" ht="0.95" customHeight="1" thickTop="1" x14ac:dyDescent="0.2">
      <c r="A872" s="210"/>
      <c r="B872" s="210"/>
      <c r="C872" s="210"/>
      <c r="D872" s="210"/>
      <c r="E872" s="210"/>
      <c r="F872" s="210"/>
      <c r="G872" s="210"/>
      <c r="H872" s="210"/>
      <c r="I872" s="210"/>
      <c r="J872" s="210"/>
    </row>
    <row r="873" spans="1:10" ht="24" customHeight="1" x14ac:dyDescent="0.2">
      <c r="A873" s="194" t="s">
        <v>289</v>
      </c>
      <c r="B873" s="194"/>
      <c r="C873" s="194"/>
      <c r="D873" s="194" t="s">
        <v>290</v>
      </c>
      <c r="E873" s="194"/>
      <c r="F873" s="229"/>
      <c r="G873" s="229"/>
      <c r="H873" s="195"/>
      <c r="I873" s="194"/>
      <c r="J873" s="202">
        <v>7843.24</v>
      </c>
    </row>
    <row r="874" spans="1:10" ht="18" customHeight="1" x14ac:dyDescent="0.2">
      <c r="A874" s="174" t="s">
        <v>291</v>
      </c>
      <c r="B874" s="173" t="s">
        <v>10</v>
      </c>
      <c r="C874" s="174" t="s">
        <v>11</v>
      </c>
      <c r="D874" s="174" t="s">
        <v>12</v>
      </c>
      <c r="E874" s="227" t="s">
        <v>458</v>
      </c>
      <c r="F874" s="227"/>
      <c r="G874" s="175" t="s">
        <v>13</v>
      </c>
      <c r="H874" s="173" t="s">
        <v>14</v>
      </c>
      <c r="I874" s="173" t="s">
        <v>15</v>
      </c>
      <c r="J874" s="173" t="s">
        <v>17</v>
      </c>
    </row>
    <row r="875" spans="1:10" ht="26.1" customHeight="1" x14ac:dyDescent="0.2">
      <c r="A875" s="199" t="s">
        <v>2604</v>
      </c>
      <c r="B875" s="201" t="s">
        <v>248</v>
      </c>
      <c r="C875" s="199" t="s">
        <v>65</v>
      </c>
      <c r="D875" s="199" t="s">
        <v>249</v>
      </c>
      <c r="E875" s="228">
        <v>0</v>
      </c>
      <c r="F875" s="228"/>
      <c r="G875" s="200" t="s">
        <v>163</v>
      </c>
      <c r="H875" s="205">
        <v>1</v>
      </c>
      <c r="I875" s="206">
        <v>337.48</v>
      </c>
      <c r="J875" s="206">
        <v>337.48</v>
      </c>
    </row>
    <row r="876" spans="1:10" ht="24" customHeight="1" x14ac:dyDescent="0.2">
      <c r="A876" s="177" t="s">
        <v>2613</v>
      </c>
      <c r="B876" s="176" t="s">
        <v>2744</v>
      </c>
      <c r="C876" s="177" t="s">
        <v>65</v>
      </c>
      <c r="D876" s="177" t="s">
        <v>2745</v>
      </c>
      <c r="E876" s="224">
        <v>0</v>
      </c>
      <c r="F876" s="224"/>
      <c r="G876" s="178" t="s">
        <v>534</v>
      </c>
      <c r="H876" s="211">
        <v>5</v>
      </c>
      <c r="I876" s="179">
        <v>32.520000000000003</v>
      </c>
      <c r="J876" s="179">
        <v>162.6</v>
      </c>
    </row>
    <row r="877" spans="1:10" ht="26.1" customHeight="1" x14ac:dyDescent="0.2">
      <c r="A877" s="177" t="s">
        <v>2613</v>
      </c>
      <c r="B877" s="176" t="s">
        <v>2746</v>
      </c>
      <c r="C877" s="177" t="s">
        <v>65</v>
      </c>
      <c r="D877" s="177" t="s">
        <v>2747</v>
      </c>
      <c r="E877" s="224">
        <v>0</v>
      </c>
      <c r="F877" s="224"/>
      <c r="G877" s="178" t="s">
        <v>534</v>
      </c>
      <c r="H877" s="211">
        <v>5</v>
      </c>
      <c r="I877" s="179">
        <v>26.52</v>
      </c>
      <c r="J877" s="179">
        <v>132.6</v>
      </c>
    </row>
    <row r="878" spans="1:10" ht="24" customHeight="1" x14ac:dyDescent="0.2">
      <c r="A878" s="181" t="s">
        <v>2605</v>
      </c>
      <c r="B878" s="180" t="s">
        <v>1215</v>
      </c>
      <c r="C878" s="181" t="s">
        <v>65</v>
      </c>
      <c r="D878" s="181" t="s">
        <v>1216</v>
      </c>
      <c r="E878" s="225" t="s">
        <v>469</v>
      </c>
      <c r="F878" s="225"/>
      <c r="G878" s="182" t="s">
        <v>887</v>
      </c>
      <c r="H878" s="207">
        <v>3</v>
      </c>
      <c r="I878" s="183">
        <v>3.91</v>
      </c>
      <c r="J878" s="183">
        <v>11.73</v>
      </c>
    </row>
    <row r="879" spans="1:10" ht="24" customHeight="1" x14ac:dyDescent="0.2">
      <c r="A879" s="181" t="s">
        <v>2605</v>
      </c>
      <c r="B879" s="180" t="s">
        <v>1627</v>
      </c>
      <c r="C879" s="181" t="s">
        <v>65</v>
      </c>
      <c r="D879" s="181" t="s">
        <v>1628</v>
      </c>
      <c r="E879" s="225" t="s">
        <v>469</v>
      </c>
      <c r="F879" s="225"/>
      <c r="G879" s="182" t="s">
        <v>231</v>
      </c>
      <c r="H879" s="207">
        <v>2</v>
      </c>
      <c r="I879" s="183">
        <v>1.26</v>
      </c>
      <c r="J879" s="183">
        <v>2.52</v>
      </c>
    </row>
    <row r="880" spans="1:10" ht="24" customHeight="1" x14ac:dyDescent="0.2">
      <c r="A880" s="181" t="s">
        <v>2605</v>
      </c>
      <c r="B880" s="180" t="s">
        <v>1717</v>
      </c>
      <c r="C880" s="181" t="s">
        <v>65</v>
      </c>
      <c r="D880" s="181" t="s">
        <v>1718</v>
      </c>
      <c r="E880" s="225" t="s">
        <v>469</v>
      </c>
      <c r="F880" s="225"/>
      <c r="G880" s="182" t="s">
        <v>231</v>
      </c>
      <c r="H880" s="207">
        <v>1</v>
      </c>
      <c r="I880" s="183">
        <v>1.77</v>
      </c>
      <c r="J880" s="183">
        <v>1.77</v>
      </c>
    </row>
    <row r="881" spans="1:10" ht="24" customHeight="1" x14ac:dyDescent="0.2">
      <c r="A881" s="181" t="s">
        <v>2605</v>
      </c>
      <c r="B881" s="180" t="s">
        <v>1707</v>
      </c>
      <c r="C881" s="181" t="s">
        <v>65</v>
      </c>
      <c r="D881" s="181" t="s">
        <v>1708</v>
      </c>
      <c r="E881" s="225" t="s">
        <v>469</v>
      </c>
      <c r="F881" s="225"/>
      <c r="G881" s="182" t="s">
        <v>231</v>
      </c>
      <c r="H881" s="207">
        <v>2</v>
      </c>
      <c r="I881" s="183">
        <v>0.89</v>
      </c>
      <c r="J881" s="183">
        <v>1.78</v>
      </c>
    </row>
    <row r="882" spans="1:10" ht="24" customHeight="1" x14ac:dyDescent="0.2">
      <c r="A882" s="181" t="s">
        <v>2605</v>
      </c>
      <c r="B882" s="180" t="s">
        <v>1015</v>
      </c>
      <c r="C882" s="181" t="s">
        <v>65</v>
      </c>
      <c r="D882" s="181" t="s">
        <v>1016</v>
      </c>
      <c r="E882" s="225" t="s">
        <v>469</v>
      </c>
      <c r="F882" s="225"/>
      <c r="G882" s="182" t="s">
        <v>887</v>
      </c>
      <c r="H882" s="207">
        <v>9</v>
      </c>
      <c r="I882" s="183">
        <v>2.72</v>
      </c>
      <c r="J882" s="183">
        <v>24.48</v>
      </c>
    </row>
    <row r="883" spans="1:10" x14ac:dyDescent="0.2">
      <c r="A883" s="189"/>
      <c r="B883" s="189"/>
      <c r="C883" s="189"/>
      <c r="D883" s="189"/>
      <c r="E883" s="189" t="s">
        <v>2606</v>
      </c>
      <c r="F883" s="208">
        <v>196.5</v>
      </c>
      <c r="G883" s="189" t="s">
        <v>2607</v>
      </c>
      <c r="H883" s="208">
        <v>0</v>
      </c>
      <c r="I883" s="189" t="s">
        <v>2608</v>
      </c>
      <c r="J883" s="208">
        <v>196.5</v>
      </c>
    </row>
    <row r="884" spans="1:10" x14ac:dyDescent="0.2">
      <c r="A884" s="189"/>
      <c r="B884" s="189"/>
      <c r="C884" s="189"/>
      <c r="D884" s="189"/>
      <c r="E884" s="189" t="s">
        <v>2609</v>
      </c>
      <c r="F884" s="208">
        <v>97.26</v>
      </c>
      <c r="G884" s="189"/>
      <c r="H884" s="226" t="s">
        <v>2610</v>
      </c>
      <c r="I884" s="226"/>
      <c r="J884" s="208">
        <v>434.74</v>
      </c>
    </row>
    <row r="885" spans="1:10" ht="50.1" customHeight="1" thickBot="1" x14ac:dyDescent="0.25">
      <c r="A885" s="190"/>
      <c r="B885" s="190"/>
      <c r="C885" s="190"/>
      <c r="D885" s="190"/>
      <c r="E885" s="190"/>
      <c r="F885" s="190"/>
      <c r="G885" s="190" t="s">
        <v>2611</v>
      </c>
      <c r="H885" s="209" t="s">
        <v>2688</v>
      </c>
      <c r="I885" s="190" t="s">
        <v>2612</v>
      </c>
      <c r="J885" s="192">
        <v>4347.3999999999996</v>
      </c>
    </row>
    <row r="886" spans="1:10" ht="0.95" customHeight="1" thickTop="1" x14ac:dyDescent="0.2">
      <c r="A886" s="210"/>
      <c r="B886" s="210"/>
      <c r="C886" s="210"/>
      <c r="D886" s="210"/>
      <c r="E886" s="210"/>
      <c r="F886" s="210"/>
      <c r="G886" s="210"/>
      <c r="H886" s="210"/>
      <c r="I886" s="210"/>
      <c r="J886" s="210"/>
    </row>
    <row r="887" spans="1:10" ht="18" customHeight="1" x14ac:dyDescent="0.2">
      <c r="A887" s="174" t="s">
        <v>292</v>
      </c>
      <c r="B887" s="173" t="s">
        <v>10</v>
      </c>
      <c r="C887" s="174" t="s">
        <v>11</v>
      </c>
      <c r="D887" s="174" t="s">
        <v>12</v>
      </c>
      <c r="E887" s="227" t="s">
        <v>458</v>
      </c>
      <c r="F887" s="227"/>
      <c r="G887" s="175" t="s">
        <v>13</v>
      </c>
      <c r="H887" s="173" t="s">
        <v>14</v>
      </c>
      <c r="I887" s="173" t="s">
        <v>15</v>
      </c>
      <c r="J887" s="173" t="s">
        <v>17</v>
      </c>
    </row>
    <row r="888" spans="1:10" ht="24" customHeight="1" x14ac:dyDescent="0.2">
      <c r="A888" s="199" t="s">
        <v>2604</v>
      </c>
      <c r="B888" s="201" t="s">
        <v>293</v>
      </c>
      <c r="C888" s="199" t="s">
        <v>65</v>
      </c>
      <c r="D888" s="199" t="s">
        <v>294</v>
      </c>
      <c r="E888" s="228">
        <v>0</v>
      </c>
      <c r="F888" s="228"/>
      <c r="G888" s="200" t="s">
        <v>163</v>
      </c>
      <c r="H888" s="205">
        <v>1</v>
      </c>
      <c r="I888" s="206">
        <v>284.42</v>
      </c>
      <c r="J888" s="206">
        <v>284.42</v>
      </c>
    </row>
    <row r="889" spans="1:10" ht="26.1" customHeight="1" x14ac:dyDescent="0.2">
      <c r="A889" s="177" t="s">
        <v>2613</v>
      </c>
      <c r="B889" s="176" t="s">
        <v>2746</v>
      </c>
      <c r="C889" s="177" t="s">
        <v>65</v>
      </c>
      <c r="D889" s="177" t="s">
        <v>2747</v>
      </c>
      <c r="E889" s="224">
        <v>0</v>
      </c>
      <c r="F889" s="224"/>
      <c r="G889" s="178" t="s">
        <v>534</v>
      </c>
      <c r="H889" s="211">
        <v>3</v>
      </c>
      <c r="I889" s="179">
        <v>26.52</v>
      </c>
      <c r="J889" s="179">
        <v>79.56</v>
      </c>
    </row>
    <row r="890" spans="1:10" ht="24" customHeight="1" x14ac:dyDescent="0.2">
      <c r="A890" s="177" t="s">
        <v>2613</v>
      </c>
      <c r="B890" s="176" t="s">
        <v>2744</v>
      </c>
      <c r="C890" s="177" t="s">
        <v>65</v>
      </c>
      <c r="D890" s="177" t="s">
        <v>2745</v>
      </c>
      <c r="E890" s="224">
        <v>0</v>
      </c>
      <c r="F890" s="224"/>
      <c r="G890" s="178" t="s">
        <v>534</v>
      </c>
      <c r="H890" s="211">
        <v>3</v>
      </c>
      <c r="I890" s="179">
        <v>32.520000000000003</v>
      </c>
      <c r="J890" s="179">
        <v>97.56</v>
      </c>
    </row>
    <row r="891" spans="1:10" ht="24" customHeight="1" x14ac:dyDescent="0.2">
      <c r="A891" s="181" t="s">
        <v>2605</v>
      </c>
      <c r="B891" s="180" t="s">
        <v>1723</v>
      </c>
      <c r="C891" s="181" t="s">
        <v>65</v>
      </c>
      <c r="D891" s="181" t="s">
        <v>1724</v>
      </c>
      <c r="E891" s="225" t="s">
        <v>469</v>
      </c>
      <c r="F891" s="225"/>
      <c r="G891" s="182" t="s">
        <v>231</v>
      </c>
      <c r="H891" s="207">
        <v>2</v>
      </c>
      <c r="I891" s="183">
        <v>1.33</v>
      </c>
      <c r="J891" s="183">
        <v>2.66</v>
      </c>
    </row>
    <row r="892" spans="1:10" ht="24" customHeight="1" x14ac:dyDescent="0.2">
      <c r="A892" s="181" t="s">
        <v>2605</v>
      </c>
      <c r="B892" s="180" t="s">
        <v>885</v>
      </c>
      <c r="C892" s="181" t="s">
        <v>65</v>
      </c>
      <c r="D892" s="181" t="s">
        <v>886</v>
      </c>
      <c r="E892" s="225" t="s">
        <v>469</v>
      </c>
      <c r="F892" s="225"/>
      <c r="G892" s="182" t="s">
        <v>887</v>
      </c>
      <c r="H892" s="207">
        <v>12</v>
      </c>
      <c r="I892" s="183">
        <v>6</v>
      </c>
      <c r="J892" s="183">
        <v>72</v>
      </c>
    </row>
    <row r="893" spans="1:10" ht="24" customHeight="1" x14ac:dyDescent="0.2">
      <c r="A893" s="181" t="s">
        <v>2605</v>
      </c>
      <c r="B893" s="180" t="s">
        <v>1499</v>
      </c>
      <c r="C893" s="181" t="s">
        <v>65</v>
      </c>
      <c r="D893" s="181" t="s">
        <v>1500</v>
      </c>
      <c r="E893" s="225" t="s">
        <v>469</v>
      </c>
      <c r="F893" s="225"/>
      <c r="G893" s="182" t="s">
        <v>887</v>
      </c>
      <c r="H893" s="207">
        <v>12</v>
      </c>
      <c r="I893" s="183">
        <v>2.72</v>
      </c>
      <c r="J893" s="183">
        <v>32.64</v>
      </c>
    </row>
    <row r="894" spans="1:10" x14ac:dyDescent="0.2">
      <c r="A894" s="189"/>
      <c r="B894" s="189"/>
      <c r="C894" s="189"/>
      <c r="D894" s="189"/>
      <c r="E894" s="189" t="s">
        <v>2606</v>
      </c>
      <c r="F894" s="208">
        <v>117.9</v>
      </c>
      <c r="G894" s="189" t="s">
        <v>2607</v>
      </c>
      <c r="H894" s="208">
        <v>0</v>
      </c>
      <c r="I894" s="189" t="s">
        <v>2608</v>
      </c>
      <c r="J894" s="208">
        <v>117.9</v>
      </c>
    </row>
    <row r="895" spans="1:10" x14ac:dyDescent="0.2">
      <c r="A895" s="189"/>
      <c r="B895" s="189"/>
      <c r="C895" s="189"/>
      <c r="D895" s="189"/>
      <c r="E895" s="189" t="s">
        <v>2609</v>
      </c>
      <c r="F895" s="208">
        <v>81.96</v>
      </c>
      <c r="G895" s="189"/>
      <c r="H895" s="226" t="s">
        <v>2610</v>
      </c>
      <c r="I895" s="226"/>
      <c r="J895" s="208">
        <v>366.38</v>
      </c>
    </row>
    <row r="896" spans="1:10" ht="50.1" customHeight="1" thickBot="1" x14ac:dyDescent="0.25">
      <c r="A896" s="190"/>
      <c r="B896" s="190"/>
      <c r="C896" s="190"/>
      <c r="D896" s="190"/>
      <c r="E896" s="190"/>
      <c r="F896" s="190"/>
      <c r="G896" s="190" t="s">
        <v>2611</v>
      </c>
      <c r="H896" s="209" t="s">
        <v>1999</v>
      </c>
      <c r="I896" s="190" t="s">
        <v>2612</v>
      </c>
      <c r="J896" s="192">
        <v>732.76</v>
      </c>
    </row>
    <row r="897" spans="1:10" ht="0.95" customHeight="1" thickTop="1" x14ac:dyDescent="0.2">
      <c r="A897" s="210"/>
      <c r="B897" s="210"/>
      <c r="C897" s="210"/>
      <c r="D897" s="210"/>
      <c r="E897" s="210"/>
      <c r="F897" s="210"/>
      <c r="G897" s="210"/>
      <c r="H897" s="210"/>
      <c r="I897" s="210"/>
      <c r="J897" s="210"/>
    </row>
    <row r="898" spans="1:10" ht="18" customHeight="1" x14ac:dyDescent="0.2">
      <c r="A898" s="174" t="s">
        <v>295</v>
      </c>
      <c r="B898" s="173" t="s">
        <v>10</v>
      </c>
      <c r="C898" s="174" t="s">
        <v>11</v>
      </c>
      <c r="D898" s="174" t="s">
        <v>12</v>
      </c>
      <c r="E898" s="227" t="s">
        <v>458</v>
      </c>
      <c r="F898" s="227"/>
      <c r="G898" s="175" t="s">
        <v>13</v>
      </c>
      <c r="H898" s="173" t="s">
        <v>14</v>
      </c>
      <c r="I898" s="173" t="s">
        <v>15</v>
      </c>
      <c r="J898" s="173" t="s">
        <v>17</v>
      </c>
    </row>
    <row r="899" spans="1:10" ht="24" customHeight="1" x14ac:dyDescent="0.2">
      <c r="A899" s="199" t="s">
        <v>2604</v>
      </c>
      <c r="B899" s="201" t="s">
        <v>296</v>
      </c>
      <c r="C899" s="199" t="s">
        <v>25</v>
      </c>
      <c r="D899" s="199" t="s">
        <v>297</v>
      </c>
      <c r="E899" s="228" t="s">
        <v>2399</v>
      </c>
      <c r="F899" s="228"/>
      <c r="G899" s="200" t="s">
        <v>27</v>
      </c>
      <c r="H899" s="205">
        <v>1</v>
      </c>
      <c r="I899" s="206">
        <v>190.9</v>
      </c>
      <c r="J899" s="206">
        <v>190.9</v>
      </c>
    </row>
    <row r="900" spans="1:10" ht="24" customHeight="1" x14ac:dyDescent="0.2">
      <c r="A900" s="181" t="s">
        <v>2605</v>
      </c>
      <c r="B900" s="180" t="s">
        <v>1817</v>
      </c>
      <c r="C900" s="181" t="s">
        <v>25</v>
      </c>
      <c r="D900" s="181" t="s">
        <v>1818</v>
      </c>
      <c r="E900" s="225" t="s">
        <v>469</v>
      </c>
      <c r="F900" s="225"/>
      <c r="G900" s="182" t="s">
        <v>86</v>
      </c>
      <c r="H900" s="207">
        <v>2</v>
      </c>
      <c r="I900" s="183">
        <v>3.82</v>
      </c>
      <c r="J900" s="183">
        <v>7.64</v>
      </c>
    </row>
    <row r="901" spans="1:10" ht="24" customHeight="1" x14ac:dyDescent="0.2">
      <c r="A901" s="181" t="s">
        <v>2605</v>
      </c>
      <c r="B901" s="180" t="s">
        <v>1988</v>
      </c>
      <c r="C901" s="181" t="s">
        <v>25</v>
      </c>
      <c r="D901" s="181" t="s">
        <v>1989</v>
      </c>
      <c r="E901" s="225" t="s">
        <v>469</v>
      </c>
      <c r="F901" s="225"/>
      <c r="G901" s="182" t="s">
        <v>27</v>
      </c>
      <c r="H901" s="207">
        <v>2</v>
      </c>
      <c r="I901" s="183">
        <v>1.01</v>
      </c>
      <c r="J901" s="183">
        <v>2.02</v>
      </c>
    </row>
    <row r="902" spans="1:10" ht="24" customHeight="1" x14ac:dyDescent="0.2">
      <c r="A902" s="181" t="s">
        <v>2605</v>
      </c>
      <c r="B902" s="180" t="s">
        <v>1924</v>
      </c>
      <c r="C902" s="181" t="s">
        <v>25</v>
      </c>
      <c r="D902" s="181" t="s">
        <v>1925</v>
      </c>
      <c r="E902" s="225" t="s">
        <v>469</v>
      </c>
      <c r="F902" s="225"/>
      <c r="G902" s="182" t="s">
        <v>27</v>
      </c>
      <c r="H902" s="207">
        <v>2</v>
      </c>
      <c r="I902" s="183">
        <v>2.13</v>
      </c>
      <c r="J902" s="183">
        <v>4.26</v>
      </c>
    </row>
    <row r="903" spans="1:10" ht="26.1" customHeight="1" x14ac:dyDescent="0.2">
      <c r="A903" s="181" t="s">
        <v>2605</v>
      </c>
      <c r="B903" s="180" t="s">
        <v>1365</v>
      </c>
      <c r="C903" s="181" t="s">
        <v>25</v>
      </c>
      <c r="D903" s="181" t="s">
        <v>1366</v>
      </c>
      <c r="E903" s="225" t="s">
        <v>469</v>
      </c>
      <c r="F903" s="225"/>
      <c r="G903" s="182" t="s">
        <v>86</v>
      </c>
      <c r="H903" s="207">
        <v>8.65</v>
      </c>
      <c r="I903" s="183">
        <v>6.19</v>
      </c>
      <c r="J903" s="183">
        <v>53.54</v>
      </c>
    </row>
    <row r="904" spans="1:10" ht="24" customHeight="1" x14ac:dyDescent="0.2">
      <c r="A904" s="181" t="s">
        <v>2605</v>
      </c>
      <c r="B904" s="180" t="s">
        <v>1742</v>
      </c>
      <c r="C904" s="181" t="s">
        <v>25</v>
      </c>
      <c r="D904" s="181" t="s">
        <v>1743</v>
      </c>
      <c r="E904" s="225" t="s">
        <v>469</v>
      </c>
      <c r="F904" s="225"/>
      <c r="G904" s="182" t="s">
        <v>27</v>
      </c>
      <c r="H904" s="207">
        <v>1</v>
      </c>
      <c r="I904" s="183">
        <v>12.81</v>
      </c>
      <c r="J904" s="183">
        <v>12.81</v>
      </c>
    </row>
    <row r="905" spans="1:10" ht="24" customHeight="1" x14ac:dyDescent="0.2">
      <c r="A905" s="181" t="s">
        <v>2605</v>
      </c>
      <c r="B905" s="180" t="s">
        <v>2010</v>
      </c>
      <c r="C905" s="181" t="s">
        <v>25</v>
      </c>
      <c r="D905" s="181" t="s">
        <v>2011</v>
      </c>
      <c r="E905" s="225" t="s">
        <v>469</v>
      </c>
      <c r="F905" s="225"/>
      <c r="G905" s="182" t="s">
        <v>86</v>
      </c>
      <c r="H905" s="207">
        <v>0.8</v>
      </c>
      <c r="I905" s="183">
        <v>1.1599999999999999</v>
      </c>
      <c r="J905" s="183">
        <v>0.92</v>
      </c>
    </row>
    <row r="906" spans="1:10" ht="24" customHeight="1" x14ac:dyDescent="0.2">
      <c r="A906" s="181" t="s">
        <v>2605</v>
      </c>
      <c r="B906" s="180" t="s">
        <v>1302</v>
      </c>
      <c r="C906" s="181" t="s">
        <v>25</v>
      </c>
      <c r="D906" s="181" t="s">
        <v>1303</v>
      </c>
      <c r="E906" s="225" t="s">
        <v>469</v>
      </c>
      <c r="F906" s="225"/>
      <c r="G906" s="182" t="s">
        <v>27</v>
      </c>
      <c r="H906" s="207">
        <v>1</v>
      </c>
      <c r="I906" s="183">
        <v>67.2</v>
      </c>
      <c r="J906" s="183">
        <v>67.2</v>
      </c>
    </row>
    <row r="907" spans="1:10" ht="24" customHeight="1" x14ac:dyDescent="0.2">
      <c r="A907" s="181" t="s">
        <v>2605</v>
      </c>
      <c r="B907" s="180" t="s">
        <v>972</v>
      </c>
      <c r="C907" s="181" t="s">
        <v>25</v>
      </c>
      <c r="D907" s="181" t="s">
        <v>731</v>
      </c>
      <c r="E907" s="225" t="s">
        <v>476</v>
      </c>
      <c r="F907" s="225"/>
      <c r="G907" s="182" t="s">
        <v>32</v>
      </c>
      <c r="H907" s="207">
        <v>1.1879999999999999</v>
      </c>
      <c r="I907" s="183">
        <v>15.341569</v>
      </c>
      <c r="J907" s="183">
        <v>18.22</v>
      </c>
    </row>
    <row r="908" spans="1:10" ht="24" customHeight="1" x14ac:dyDescent="0.2">
      <c r="A908" s="181" t="s">
        <v>2605</v>
      </c>
      <c r="B908" s="180" t="s">
        <v>1037</v>
      </c>
      <c r="C908" s="181" t="s">
        <v>25</v>
      </c>
      <c r="D908" s="181" t="s">
        <v>696</v>
      </c>
      <c r="E908" s="225" t="s">
        <v>476</v>
      </c>
      <c r="F908" s="225"/>
      <c r="G908" s="182" t="s">
        <v>32</v>
      </c>
      <c r="H908" s="207">
        <v>1.1879999999999999</v>
      </c>
      <c r="I908" s="183">
        <v>20.448150999999999</v>
      </c>
      <c r="J908" s="183">
        <v>24.29</v>
      </c>
    </row>
    <row r="909" spans="1:10" x14ac:dyDescent="0.2">
      <c r="A909" s="189"/>
      <c r="B909" s="189"/>
      <c r="C909" s="189"/>
      <c r="D909" s="189"/>
      <c r="E909" s="189" t="s">
        <v>2606</v>
      </c>
      <c r="F909" s="208">
        <v>42.51</v>
      </c>
      <c r="G909" s="189" t="s">
        <v>2607</v>
      </c>
      <c r="H909" s="208">
        <v>0</v>
      </c>
      <c r="I909" s="189" t="s">
        <v>2608</v>
      </c>
      <c r="J909" s="208">
        <v>42.51</v>
      </c>
    </row>
    <row r="910" spans="1:10" x14ac:dyDescent="0.2">
      <c r="A910" s="189"/>
      <c r="B910" s="189"/>
      <c r="C910" s="189"/>
      <c r="D910" s="189"/>
      <c r="E910" s="189" t="s">
        <v>2609</v>
      </c>
      <c r="F910" s="208">
        <v>55.01</v>
      </c>
      <c r="G910" s="189"/>
      <c r="H910" s="226" t="s">
        <v>2610</v>
      </c>
      <c r="I910" s="226"/>
      <c r="J910" s="208">
        <v>245.91</v>
      </c>
    </row>
    <row r="911" spans="1:10" ht="50.1" customHeight="1" thickBot="1" x14ac:dyDescent="0.25">
      <c r="A911" s="190"/>
      <c r="B911" s="190"/>
      <c r="C911" s="190"/>
      <c r="D911" s="190"/>
      <c r="E911" s="190"/>
      <c r="F911" s="190"/>
      <c r="G911" s="190" t="s">
        <v>2611</v>
      </c>
      <c r="H911" s="209" t="s">
        <v>1999</v>
      </c>
      <c r="I911" s="190" t="s">
        <v>2612</v>
      </c>
      <c r="J911" s="192">
        <v>491.82</v>
      </c>
    </row>
    <row r="912" spans="1:10" ht="0.95" customHeight="1" thickTop="1" x14ac:dyDescent="0.2">
      <c r="A912" s="210"/>
      <c r="B912" s="210"/>
      <c r="C912" s="210"/>
      <c r="D912" s="210"/>
      <c r="E912" s="210"/>
      <c r="F912" s="210"/>
      <c r="G912" s="210"/>
      <c r="H912" s="210"/>
      <c r="I912" s="210"/>
      <c r="J912" s="210"/>
    </row>
    <row r="913" spans="1:10" ht="18" customHeight="1" x14ac:dyDescent="0.2">
      <c r="A913" s="174" t="s">
        <v>298</v>
      </c>
      <c r="B913" s="173" t="s">
        <v>10</v>
      </c>
      <c r="C913" s="174" t="s">
        <v>11</v>
      </c>
      <c r="D913" s="174" t="s">
        <v>12</v>
      </c>
      <c r="E913" s="227" t="s">
        <v>458</v>
      </c>
      <c r="F913" s="227"/>
      <c r="G913" s="175" t="s">
        <v>13</v>
      </c>
      <c r="H913" s="173" t="s">
        <v>14</v>
      </c>
      <c r="I913" s="173" t="s">
        <v>15</v>
      </c>
      <c r="J913" s="173" t="s">
        <v>17</v>
      </c>
    </row>
    <row r="914" spans="1:10" ht="26.1" customHeight="1" x14ac:dyDescent="0.2">
      <c r="A914" s="199" t="s">
        <v>2604</v>
      </c>
      <c r="B914" s="201" t="s">
        <v>251</v>
      </c>
      <c r="C914" s="199" t="s">
        <v>30</v>
      </c>
      <c r="D914" s="199" t="s">
        <v>252</v>
      </c>
      <c r="E914" s="228" t="s">
        <v>2359</v>
      </c>
      <c r="F914" s="228"/>
      <c r="G914" s="200" t="s">
        <v>27</v>
      </c>
      <c r="H914" s="205">
        <v>1</v>
      </c>
      <c r="I914" s="206">
        <v>186.16</v>
      </c>
      <c r="J914" s="206">
        <v>186.16</v>
      </c>
    </row>
    <row r="915" spans="1:10" ht="51.95" customHeight="1" x14ac:dyDescent="0.2">
      <c r="A915" s="177" t="s">
        <v>2613</v>
      </c>
      <c r="B915" s="176" t="s">
        <v>2748</v>
      </c>
      <c r="C915" s="177" t="s">
        <v>30</v>
      </c>
      <c r="D915" s="177" t="s">
        <v>2749</v>
      </c>
      <c r="E915" s="224" t="s">
        <v>2645</v>
      </c>
      <c r="F915" s="224"/>
      <c r="G915" s="178" t="s">
        <v>48</v>
      </c>
      <c r="H915" s="211">
        <v>1.17E-2</v>
      </c>
      <c r="I915" s="179">
        <v>942.09</v>
      </c>
      <c r="J915" s="179">
        <v>11.02</v>
      </c>
    </row>
    <row r="916" spans="1:10" ht="26.1" customHeight="1" x14ac:dyDescent="0.2">
      <c r="A916" s="177" t="s">
        <v>2613</v>
      </c>
      <c r="B916" s="176" t="s">
        <v>2750</v>
      </c>
      <c r="C916" s="177" t="s">
        <v>30</v>
      </c>
      <c r="D916" s="177" t="s">
        <v>2747</v>
      </c>
      <c r="E916" s="224" t="s">
        <v>2205</v>
      </c>
      <c r="F916" s="224"/>
      <c r="G916" s="178" t="s">
        <v>32</v>
      </c>
      <c r="H916" s="211">
        <v>1.7367790000000001</v>
      </c>
      <c r="I916" s="179">
        <v>24.33</v>
      </c>
      <c r="J916" s="179">
        <v>42.25</v>
      </c>
    </row>
    <row r="917" spans="1:10" ht="24" customHeight="1" x14ac:dyDescent="0.2">
      <c r="A917" s="177" t="s">
        <v>2613</v>
      </c>
      <c r="B917" s="176" t="s">
        <v>2751</v>
      </c>
      <c r="C917" s="177" t="s">
        <v>30</v>
      </c>
      <c r="D917" s="177" t="s">
        <v>2745</v>
      </c>
      <c r="E917" s="224" t="s">
        <v>2205</v>
      </c>
      <c r="F917" s="224"/>
      <c r="G917" s="178" t="s">
        <v>32</v>
      </c>
      <c r="H917" s="211">
        <v>1.7367790000000001</v>
      </c>
      <c r="I917" s="179">
        <v>28.84</v>
      </c>
      <c r="J917" s="179">
        <v>50.08</v>
      </c>
    </row>
    <row r="918" spans="1:10" ht="24" customHeight="1" x14ac:dyDescent="0.2">
      <c r="A918" s="181" t="s">
        <v>2605</v>
      </c>
      <c r="B918" s="180" t="s">
        <v>2106</v>
      </c>
      <c r="C918" s="181" t="s">
        <v>30</v>
      </c>
      <c r="D918" s="181" t="s">
        <v>2107</v>
      </c>
      <c r="E918" s="225" t="s">
        <v>469</v>
      </c>
      <c r="F918" s="225"/>
      <c r="G918" s="182" t="s">
        <v>27</v>
      </c>
      <c r="H918" s="207">
        <v>1</v>
      </c>
      <c r="I918" s="183">
        <v>0</v>
      </c>
      <c r="J918" s="183">
        <v>0</v>
      </c>
    </row>
    <row r="919" spans="1:10" ht="26.1" customHeight="1" x14ac:dyDescent="0.2">
      <c r="A919" s="181" t="s">
        <v>2605</v>
      </c>
      <c r="B919" s="180" t="s">
        <v>2109</v>
      </c>
      <c r="C919" s="181" t="s">
        <v>30</v>
      </c>
      <c r="D919" s="181" t="s">
        <v>2110</v>
      </c>
      <c r="E919" s="225" t="s">
        <v>469</v>
      </c>
      <c r="F919" s="225"/>
      <c r="G919" s="182" t="s">
        <v>27</v>
      </c>
      <c r="H919" s="207">
        <v>2</v>
      </c>
      <c r="I919" s="183">
        <v>0</v>
      </c>
      <c r="J919" s="183">
        <v>0</v>
      </c>
    </row>
    <row r="920" spans="1:10" ht="39" customHeight="1" x14ac:dyDescent="0.2">
      <c r="A920" s="181" t="s">
        <v>2605</v>
      </c>
      <c r="B920" s="180" t="s">
        <v>1252</v>
      </c>
      <c r="C920" s="181" t="s">
        <v>30</v>
      </c>
      <c r="D920" s="181" t="s">
        <v>1253</v>
      </c>
      <c r="E920" s="225" t="s">
        <v>469</v>
      </c>
      <c r="F920" s="225"/>
      <c r="G920" s="182" t="s">
        <v>27</v>
      </c>
      <c r="H920" s="207">
        <v>1</v>
      </c>
      <c r="I920" s="183">
        <v>82.81</v>
      </c>
      <c r="J920" s="183">
        <v>82.81</v>
      </c>
    </row>
    <row r="921" spans="1:10" x14ac:dyDescent="0.2">
      <c r="A921" s="189"/>
      <c r="B921" s="189"/>
      <c r="C921" s="189"/>
      <c r="D921" s="189"/>
      <c r="E921" s="189" t="s">
        <v>2606</v>
      </c>
      <c r="F921" s="208">
        <v>59.85</v>
      </c>
      <c r="G921" s="189" t="s">
        <v>2607</v>
      </c>
      <c r="H921" s="208">
        <v>0</v>
      </c>
      <c r="I921" s="189" t="s">
        <v>2608</v>
      </c>
      <c r="J921" s="208">
        <v>59.85</v>
      </c>
    </row>
    <row r="922" spans="1:10" x14ac:dyDescent="0.2">
      <c r="A922" s="189"/>
      <c r="B922" s="189"/>
      <c r="C922" s="189"/>
      <c r="D922" s="189"/>
      <c r="E922" s="189" t="s">
        <v>2609</v>
      </c>
      <c r="F922" s="208">
        <v>53.65</v>
      </c>
      <c r="G922" s="189"/>
      <c r="H922" s="226" t="s">
        <v>2610</v>
      </c>
      <c r="I922" s="226"/>
      <c r="J922" s="208">
        <v>239.81</v>
      </c>
    </row>
    <row r="923" spans="1:10" ht="50.1" customHeight="1" thickBot="1" x14ac:dyDescent="0.25">
      <c r="A923" s="190"/>
      <c r="B923" s="190"/>
      <c r="C923" s="190"/>
      <c r="D923" s="190"/>
      <c r="E923" s="190"/>
      <c r="F923" s="190"/>
      <c r="G923" s="190" t="s">
        <v>2611</v>
      </c>
      <c r="H923" s="209" t="s">
        <v>825</v>
      </c>
      <c r="I923" s="190" t="s">
        <v>2612</v>
      </c>
      <c r="J923" s="192">
        <v>239.81</v>
      </c>
    </row>
    <row r="924" spans="1:10" ht="0.95" customHeight="1" thickTop="1" x14ac:dyDescent="0.2">
      <c r="A924" s="210"/>
      <c r="B924" s="210"/>
      <c r="C924" s="210"/>
      <c r="D924" s="210"/>
      <c r="E924" s="210"/>
      <c r="F924" s="210"/>
      <c r="G924" s="210"/>
      <c r="H924" s="210"/>
      <c r="I924" s="210"/>
      <c r="J924" s="210"/>
    </row>
    <row r="925" spans="1:10" ht="18" customHeight="1" x14ac:dyDescent="0.2">
      <c r="A925" s="174"/>
      <c r="B925" s="173" t="s">
        <v>10</v>
      </c>
      <c r="C925" s="174" t="s">
        <v>11</v>
      </c>
      <c r="D925" s="174" t="s">
        <v>12</v>
      </c>
      <c r="E925" s="227" t="s">
        <v>458</v>
      </c>
      <c r="F925" s="227"/>
      <c r="G925" s="175" t="s">
        <v>13</v>
      </c>
      <c r="H925" s="173" t="s">
        <v>14</v>
      </c>
      <c r="I925" s="173" t="s">
        <v>15</v>
      </c>
      <c r="J925" s="173" t="s">
        <v>17</v>
      </c>
    </row>
    <row r="926" spans="1:10" ht="39" customHeight="1" x14ac:dyDescent="0.2">
      <c r="A926" s="185" t="s">
        <v>2605</v>
      </c>
      <c r="B926" s="184" t="s">
        <v>254</v>
      </c>
      <c r="C926" s="185" t="s">
        <v>30</v>
      </c>
      <c r="D926" s="185" t="s">
        <v>255</v>
      </c>
      <c r="E926" s="230" t="s">
        <v>469</v>
      </c>
      <c r="F926" s="230"/>
      <c r="G926" s="186" t="s">
        <v>27</v>
      </c>
      <c r="H926" s="212">
        <v>1</v>
      </c>
      <c r="I926" s="187">
        <v>16.829999999999998</v>
      </c>
      <c r="J926" s="187">
        <v>16.829999999999998</v>
      </c>
    </row>
    <row r="927" spans="1:10" x14ac:dyDescent="0.2">
      <c r="A927" s="189"/>
      <c r="B927" s="189"/>
      <c r="C927" s="189"/>
      <c r="D927" s="189"/>
      <c r="E927" s="189" t="s">
        <v>2606</v>
      </c>
      <c r="F927" s="208">
        <v>0</v>
      </c>
      <c r="G927" s="189" t="s">
        <v>2607</v>
      </c>
      <c r="H927" s="208">
        <v>0</v>
      </c>
      <c r="I927" s="189" t="s">
        <v>2608</v>
      </c>
      <c r="J927" s="208">
        <v>0</v>
      </c>
    </row>
    <row r="928" spans="1:10" x14ac:dyDescent="0.2">
      <c r="A928" s="189"/>
      <c r="B928" s="189"/>
      <c r="C928" s="189"/>
      <c r="D928" s="189"/>
      <c r="E928" s="189" t="s">
        <v>2609</v>
      </c>
      <c r="F928" s="208"/>
      <c r="G928" s="189"/>
      <c r="H928" s="226" t="s">
        <v>2610</v>
      </c>
      <c r="I928" s="226"/>
      <c r="J928" s="208">
        <v>21.680406000000001</v>
      </c>
    </row>
    <row r="929" spans="1:10" ht="50.1" customHeight="1" thickBot="1" x14ac:dyDescent="0.25">
      <c r="A929" s="190"/>
      <c r="B929" s="190"/>
      <c r="C929" s="190"/>
      <c r="D929" s="190"/>
      <c r="E929" s="190"/>
      <c r="F929" s="190"/>
      <c r="G929" s="190" t="s">
        <v>2611</v>
      </c>
      <c r="H929" s="209" t="s">
        <v>2688</v>
      </c>
      <c r="I929" s="190" t="s">
        <v>2612</v>
      </c>
      <c r="J929" s="192">
        <v>216.8</v>
      </c>
    </row>
    <row r="930" spans="1:10" ht="0.95" customHeight="1" thickTop="1" x14ac:dyDescent="0.2">
      <c r="A930" s="210"/>
      <c r="B930" s="210"/>
      <c r="C930" s="210"/>
      <c r="D930" s="210"/>
      <c r="E930" s="210"/>
      <c r="F930" s="210"/>
      <c r="G930" s="210"/>
      <c r="H930" s="210"/>
      <c r="I930" s="210"/>
      <c r="J930" s="210"/>
    </row>
    <row r="931" spans="1:10" ht="18" customHeight="1" x14ac:dyDescent="0.2">
      <c r="A931" s="174"/>
      <c r="B931" s="173" t="s">
        <v>10</v>
      </c>
      <c r="C931" s="174" t="s">
        <v>11</v>
      </c>
      <c r="D931" s="174" t="s">
        <v>12</v>
      </c>
      <c r="E931" s="227" t="s">
        <v>458</v>
      </c>
      <c r="F931" s="227"/>
      <c r="G931" s="175" t="s">
        <v>13</v>
      </c>
      <c r="H931" s="173" t="s">
        <v>14</v>
      </c>
      <c r="I931" s="173" t="s">
        <v>15</v>
      </c>
      <c r="J931" s="173" t="s">
        <v>17</v>
      </c>
    </row>
    <row r="932" spans="1:10" ht="39" customHeight="1" x14ac:dyDescent="0.2">
      <c r="A932" s="185" t="s">
        <v>2605</v>
      </c>
      <c r="B932" s="184" t="s">
        <v>257</v>
      </c>
      <c r="C932" s="185" t="s">
        <v>30</v>
      </c>
      <c r="D932" s="185" t="s">
        <v>258</v>
      </c>
      <c r="E932" s="230" t="s">
        <v>469</v>
      </c>
      <c r="F932" s="230"/>
      <c r="G932" s="186" t="s">
        <v>27</v>
      </c>
      <c r="H932" s="212">
        <v>1</v>
      </c>
      <c r="I932" s="187">
        <v>13.66</v>
      </c>
      <c r="J932" s="187">
        <v>13.66</v>
      </c>
    </row>
    <row r="933" spans="1:10" x14ac:dyDescent="0.2">
      <c r="A933" s="189"/>
      <c r="B933" s="189"/>
      <c r="C933" s="189"/>
      <c r="D933" s="189"/>
      <c r="E933" s="189" t="s">
        <v>2606</v>
      </c>
      <c r="F933" s="208">
        <v>0</v>
      </c>
      <c r="G933" s="189" t="s">
        <v>2607</v>
      </c>
      <c r="H933" s="208">
        <v>0</v>
      </c>
      <c r="I933" s="189" t="s">
        <v>2608</v>
      </c>
      <c r="J933" s="208">
        <v>0</v>
      </c>
    </row>
    <row r="934" spans="1:10" x14ac:dyDescent="0.2">
      <c r="A934" s="189"/>
      <c r="B934" s="189"/>
      <c r="C934" s="189"/>
      <c r="D934" s="189"/>
      <c r="E934" s="189" t="s">
        <v>2609</v>
      </c>
      <c r="F934" s="208"/>
      <c r="G934" s="189"/>
      <c r="H934" s="226" t="s">
        <v>2610</v>
      </c>
      <c r="I934" s="226"/>
      <c r="J934" s="208">
        <v>17.596812</v>
      </c>
    </row>
    <row r="935" spans="1:10" ht="50.1" customHeight="1" thickBot="1" x14ac:dyDescent="0.25">
      <c r="A935" s="190"/>
      <c r="B935" s="190"/>
      <c r="C935" s="190"/>
      <c r="D935" s="190"/>
      <c r="E935" s="190"/>
      <c r="F935" s="190"/>
      <c r="G935" s="190" t="s">
        <v>2611</v>
      </c>
      <c r="H935" s="209" t="s">
        <v>2627</v>
      </c>
      <c r="I935" s="190" t="s">
        <v>2612</v>
      </c>
      <c r="J935" s="192">
        <v>52.77</v>
      </c>
    </row>
    <row r="936" spans="1:10" ht="0.95" customHeight="1" thickTop="1" x14ac:dyDescent="0.2">
      <c r="A936" s="210"/>
      <c r="B936" s="210"/>
      <c r="C936" s="210"/>
      <c r="D936" s="210"/>
      <c r="E936" s="210"/>
      <c r="F936" s="210"/>
      <c r="G936" s="210"/>
      <c r="H936" s="210"/>
      <c r="I936" s="210"/>
      <c r="J936" s="210"/>
    </row>
    <row r="937" spans="1:10" ht="18" customHeight="1" x14ac:dyDescent="0.2">
      <c r="A937" s="174"/>
      <c r="B937" s="173" t="s">
        <v>10</v>
      </c>
      <c r="C937" s="174" t="s">
        <v>11</v>
      </c>
      <c r="D937" s="174" t="s">
        <v>12</v>
      </c>
      <c r="E937" s="227" t="s">
        <v>458</v>
      </c>
      <c r="F937" s="227"/>
      <c r="G937" s="175" t="s">
        <v>13</v>
      </c>
      <c r="H937" s="173" t="s">
        <v>14</v>
      </c>
      <c r="I937" s="173" t="s">
        <v>15</v>
      </c>
      <c r="J937" s="173" t="s">
        <v>17</v>
      </c>
    </row>
    <row r="938" spans="1:10" ht="51.95" customHeight="1" x14ac:dyDescent="0.2">
      <c r="A938" s="185" t="s">
        <v>2605</v>
      </c>
      <c r="B938" s="184" t="s">
        <v>266</v>
      </c>
      <c r="C938" s="185" t="s">
        <v>30</v>
      </c>
      <c r="D938" s="185" t="s">
        <v>267</v>
      </c>
      <c r="E938" s="230" t="s">
        <v>469</v>
      </c>
      <c r="F938" s="230"/>
      <c r="G938" s="186" t="s">
        <v>86</v>
      </c>
      <c r="H938" s="212">
        <v>1</v>
      </c>
      <c r="I938" s="187">
        <v>11.26</v>
      </c>
      <c r="J938" s="187">
        <v>11.26</v>
      </c>
    </row>
    <row r="939" spans="1:10" x14ac:dyDescent="0.2">
      <c r="A939" s="189"/>
      <c r="B939" s="189"/>
      <c r="C939" s="189"/>
      <c r="D939" s="189"/>
      <c r="E939" s="189" t="s">
        <v>2606</v>
      </c>
      <c r="F939" s="208">
        <v>0</v>
      </c>
      <c r="G939" s="189" t="s">
        <v>2607</v>
      </c>
      <c r="H939" s="208">
        <v>0</v>
      </c>
      <c r="I939" s="189" t="s">
        <v>2608</v>
      </c>
      <c r="J939" s="208">
        <v>0</v>
      </c>
    </row>
    <row r="940" spans="1:10" x14ac:dyDescent="0.2">
      <c r="A940" s="189"/>
      <c r="B940" s="189"/>
      <c r="C940" s="189"/>
      <c r="D940" s="189"/>
      <c r="E940" s="189" t="s">
        <v>2609</v>
      </c>
      <c r="F940" s="208"/>
      <c r="G940" s="189"/>
      <c r="H940" s="226" t="s">
        <v>2610</v>
      </c>
      <c r="I940" s="226"/>
      <c r="J940" s="208">
        <v>14.505132</v>
      </c>
    </row>
    <row r="941" spans="1:10" ht="50.1" customHeight="1" thickBot="1" x14ac:dyDescent="0.25">
      <c r="A941" s="190"/>
      <c r="B941" s="190"/>
      <c r="C941" s="190"/>
      <c r="D941" s="190"/>
      <c r="E941" s="190"/>
      <c r="F941" s="190"/>
      <c r="G941" s="190" t="s">
        <v>2611</v>
      </c>
      <c r="H941" s="209" t="s">
        <v>2773</v>
      </c>
      <c r="I941" s="190" t="s">
        <v>2612</v>
      </c>
      <c r="J941" s="192">
        <v>725</v>
      </c>
    </row>
    <row r="942" spans="1:10" ht="0.95" customHeight="1" thickTop="1" x14ac:dyDescent="0.2">
      <c r="A942" s="210"/>
      <c r="B942" s="210"/>
      <c r="C942" s="210"/>
      <c r="D942" s="210"/>
      <c r="E942" s="210"/>
      <c r="F942" s="210"/>
      <c r="G942" s="210"/>
      <c r="H942" s="210"/>
      <c r="I942" s="210"/>
      <c r="J942" s="210"/>
    </row>
    <row r="943" spans="1:10" ht="18" customHeight="1" x14ac:dyDescent="0.2">
      <c r="A943" s="174" t="s">
        <v>302</v>
      </c>
      <c r="B943" s="173" t="s">
        <v>10</v>
      </c>
      <c r="C943" s="174" t="s">
        <v>11</v>
      </c>
      <c r="D943" s="174" t="s">
        <v>12</v>
      </c>
      <c r="E943" s="227" t="s">
        <v>458</v>
      </c>
      <c r="F943" s="227"/>
      <c r="G943" s="175" t="s">
        <v>13</v>
      </c>
      <c r="H943" s="173" t="s">
        <v>14</v>
      </c>
      <c r="I943" s="173" t="s">
        <v>15</v>
      </c>
      <c r="J943" s="173" t="s">
        <v>17</v>
      </c>
    </row>
    <row r="944" spans="1:10" ht="26.1" customHeight="1" x14ac:dyDescent="0.2">
      <c r="A944" s="199" t="s">
        <v>2604</v>
      </c>
      <c r="B944" s="201" t="s">
        <v>281</v>
      </c>
      <c r="C944" s="199" t="s">
        <v>30</v>
      </c>
      <c r="D944" s="199" t="s">
        <v>282</v>
      </c>
      <c r="E944" s="228" t="s">
        <v>2359</v>
      </c>
      <c r="F944" s="228"/>
      <c r="G944" s="200" t="s">
        <v>27</v>
      </c>
      <c r="H944" s="205">
        <v>1</v>
      </c>
      <c r="I944" s="206">
        <v>54.06</v>
      </c>
      <c r="J944" s="206">
        <v>54.06</v>
      </c>
    </row>
    <row r="945" spans="1:10" ht="24" customHeight="1" x14ac:dyDescent="0.2">
      <c r="A945" s="177" t="s">
        <v>2613</v>
      </c>
      <c r="B945" s="176" t="s">
        <v>2751</v>
      </c>
      <c r="C945" s="177" t="s">
        <v>30</v>
      </c>
      <c r="D945" s="177" t="s">
        <v>2745</v>
      </c>
      <c r="E945" s="224" t="s">
        <v>2205</v>
      </c>
      <c r="F945" s="224"/>
      <c r="G945" s="178" t="s">
        <v>32</v>
      </c>
      <c r="H945" s="211">
        <v>7.0857000000000003E-2</v>
      </c>
      <c r="I945" s="179">
        <v>28.84</v>
      </c>
      <c r="J945" s="179">
        <v>2.04</v>
      </c>
    </row>
    <row r="946" spans="1:10" ht="26.1" customHeight="1" x14ac:dyDescent="0.2">
      <c r="A946" s="177" t="s">
        <v>2613</v>
      </c>
      <c r="B946" s="176" t="s">
        <v>2750</v>
      </c>
      <c r="C946" s="177" t="s">
        <v>30</v>
      </c>
      <c r="D946" s="177" t="s">
        <v>2747</v>
      </c>
      <c r="E946" s="224" t="s">
        <v>2205</v>
      </c>
      <c r="F946" s="224"/>
      <c r="G946" s="178" t="s">
        <v>32</v>
      </c>
      <c r="H946" s="211">
        <v>7.0857000000000003E-2</v>
      </c>
      <c r="I946" s="179">
        <v>24.33</v>
      </c>
      <c r="J946" s="179">
        <v>1.72</v>
      </c>
    </row>
    <row r="947" spans="1:10" ht="39" customHeight="1" x14ac:dyDescent="0.2">
      <c r="A947" s="181" t="s">
        <v>2605</v>
      </c>
      <c r="B947" s="180" t="s">
        <v>1881</v>
      </c>
      <c r="C947" s="181" t="s">
        <v>30</v>
      </c>
      <c r="D947" s="181" t="s">
        <v>1882</v>
      </c>
      <c r="E947" s="225" t="s">
        <v>469</v>
      </c>
      <c r="F947" s="225"/>
      <c r="G947" s="182" t="s">
        <v>27</v>
      </c>
      <c r="H947" s="207">
        <v>2</v>
      </c>
      <c r="I947" s="183">
        <v>0.92</v>
      </c>
      <c r="J947" s="183">
        <v>1.84</v>
      </c>
    </row>
    <row r="948" spans="1:10" ht="26.1" customHeight="1" x14ac:dyDescent="0.2">
      <c r="A948" s="181" t="s">
        <v>2605</v>
      </c>
      <c r="B948" s="180" t="s">
        <v>919</v>
      </c>
      <c r="C948" s="181" t="s">
        <v>30</v>
      </c>
      <c r="D948" s="181" t="s">
        <v>920</v>
      </c>
      <c r="E948" s="225" t="s">
        <v>469</v>
      </c>
      <c r="F948" s="225"/>
      <c r="G948" s="182" t="s">
        <v>27</v>
      </c>
      <c r="H948" s="207">
        <v>1</v>
      </c>
      <c r="I948" s="183">
        <v>48.46</v>
      </c>
      <c r="J948" s="183">
        <v>48.46</v>
      </c>
    </row>
    <row r="949" spans="1:10" x14ac:dyDescent="0.2">
      <c r="A949" s="189"/>
      <c r="B949" s="189"/>
      <c r="C949" s="189"/>
      <c r="D949" s="189"/>
      <c r="E949" s="189" t="s">
        <v>2606</v>
      </c>
      <c r="F949" s="208">
        <v>2.36</v>
      </c>
      <c r="G949" s="189" t="s">
        <v>2607</v>
      </c>
      <c r="H949" s="208">
        <v>0</v>
      </c>
      <c r="I949" s="189" t="s">
        <v>2608</v>
      </c>
      <c r="J949" s="208">
        <v>2.36</v>
      </c>
    </row>
    <row r="950" spans="1:10" x14ac:dyDescent="0.2">
      <c r="A950" s="189"/>
      <c r="B950" s="189"/>
      <c r="C950" s="189"/>
      <c r="D950" s="189"/>
      <c r="E950" s="189" t="s">
        <v>2609</v>
      </c>
      <c r="F950" s="208">
        <v>15.58</v>
      </c>
      <c r="G950" s="189"/>
      <c r="H950" s="226" t="s">
        <v>2610</v>
      </c>
      <c r="I950" s="226"/>
      <c r="J950" s="208">
        <v>69.64</v>
      </c>
    </row>
    <row r="951" spans="1:10" ht="50.1" customHeight="1" thickBot="1" x14ac:dyDescent="0.25">
      <c r="A951" s="190"/>
      <c r="B951" s="190"/>
      <c r="C951" s="190"/>
      <c r="D951" s="190"/>
      <c r="E951" s="190"/>
      <c r="F951" s="190"/>
      <c r="G951" s="190" t="s">
        <v>2611</v>
      </c>
      <c r="H951" s="209" t="s">
        <v>2164</v>
      </c>
      <c r="I951" s="190" t="s">
        <v>2612</v>
      </c>
      <c r="J951" s="192">
        <v>278.56</v>
      </c>
    </row>
    <row r="952" spans="1:10" ht="0.95" customHeight="1" thickTop="1" x14ac:dyDescent="0.2">
      <c r="A952" s="210"/>
      <c r="B952" s="210"/>
      <c r="C952" s="210"/>
      <c r="D952" s="210"/>
      <c r="E952" s="210"/>
      <c r="F952" s="210"/>
      <c r="G952" s="210"/>
      <c r="H952" s="210"/>
      <c r="I952" s="210"/>
      <c r="J952" s="210"/>
    </row>
    <row r="953" spans="1:10" ht="18" customHeight="1" x14ac:dyDescent="0.2">
      <c r="A953" s="174" t="s">
        <v>303</v>
      </c>
      <c r="B953" s="173" t="s">
        <v>10</v>
      </c>
      <c r="C953" s="174" t="s">
        <v>11</v>
      </c>
      <c r="D953" s="174" t="s">
        <v>12</v>
      </c>
      <c r="E953" s="227" t="s">
        <v>458</v>
      </c>
      <c r="F953" s="227"/>
      <c r="G953" s="175" t="s">
        <v>13</v>
      </c>
      <c r="H953" s="173" t="s">
        <v>14</v>
      </c>
      <c r="I953" s="173" t="s">
        <v>15</v>
      </c>
      <c r="J953" s="173" t="s">
        <v>17</v>
      </c>
    </row>
    <row r="954" spans="1:10" ht="26.1" customHeight="1" x14ac:dyDescent="0.2">
      <c r="A954" s="199" t="s">
        <v>2604</v>
      </c>
      <c r="B954" s="201" t="s">
        <v>304</v>
      </c>
      <c r="C954" s="199" t="s">
        <v>30</v>
      </c>
      <c r="D954" s="199" t="s">
        <v>305</v>
      </c>
      <c r="E954" s="228" t="s">
        <v>2359</v>
      </c>
      <c r="F954" s="228"/>
      <c r="G954" s="200" t="s">
        <v>27</v>
      </c>
      <c r="H954" s="205">
        <v>1</v>
      </c>
      <c r="I954" s="206">
        <v>55.83</v>
      </c>
      <c r="J954" s="206">
        <v>55.83</v>
      </c>
    </row>
    <row r="955" spans="1:10" ht="26.1" customHeight="1" x14ac:dyDescent="0.2">
      <c r="A955" s="177" t="s">
        <v>2613</v>
      </c>
      <c r="B955" s="176" t="s">
        <v>2750</v>
      </c>
      <c r="C955" s="177" t="s">
        <v>30</v>
      </c>
      <c r="D955" s="177" t="s">
        <v>2747</v>
      </c>
      <c r="E955" s="224" t="s">
        <v>2205</v>
      </c>
      <c r="F955" s="224"/>
      <c r="G955" s="178" t="s">
        <v>32</v>
      </c>
      <c r="H955" s="211">
        <v>9.3685000000000004E-2</v>
      </c>
      <c r="I955" s="179">
        <v>24.33</v>
      </c>
      <c r="J955" s="179">
        <v>2.27</v>
      </c>
    </row>
    <row r="956" spans="1:10" ht="24" customHeight="1" x14ac:dyDescent="0.2">
      <c r="A956" s="177" t="s">
        <v>2613</v>
      </c>
      <c r="B956" s="176" t="s">
        <v>2751</v>
      </c>
      <c r="C956" s="177" t="s">
        <v>30</v>
      </c>
      <c r="D956" s="177" t="s">
        <v>2745</v>
      </c>
      <c r="E956" s="224" t="s">
        <v>2205</v>
      </c>
      <c r="F956" s="224"/>
      <c r="G956" s="178" t="s">
        <v>32</v>
      </c>
      <c r="H956" s="211">
        <v>9.3685000000000004E-2</v>
      </c>
      <c r="I956" s="179">
        <v>28.84</v>
      </c>
      <c r="J956" s="179">
        <v>2.7</v>
      </c>
    </row>
    <row r="957" spans="1:10" ht="39" customHeight="1" x14ac:dyDescent="0.2">
      <c r="A957" s="181" t="s">
        <v>2605</v>
      </c>
      <c r="B957" s="180" t="s">
        <v>1855</v>
      </c>
      <c r="C957" s="181" t="s">
        <v>30</v>
      </c>
      <c r="D957" s="181" t="s">
        <v>1856</v>
      </c>
      <c r="E957" s="225" t="s">
        <v>469</v>
      </c>
      <c r="F957" s="225"/>
      <c r="G957" s="182" t="s">
        <v>27</v>
      </c>
      <c r="H957" s="207">
        <v>2</v>
      </c>
      <c r="I957" s="183">
        <v>1.2</v>
      </c>
      <c r="J957" s="183">
        <v>2.4</v>
      </c>
    </row>
    <row r="958" spans="1:10" ht="26.1" customHeight="1" x14ac:dyDescent="0.2">
      <c r="A958" s="181" t="s">
        <v>2605</v>
      </c>
      <c r="B958" s="180" t="s">
        <v>919</v>
      </c>
      <c r="C958" s="181" t="s">
        <v>30</v>
      </c>
      <c r="D958" s="181" t="s">
        <v>920</v>
      </c>
      <c r="E958" s="225" t="s">
        <v>469</v>
      </c>
      <c r="F958" s="225"/>
      <c r="G958" s="182" t="s">
        <v>27</v>
      </c>
      <c r="H958" s="207">
        <v>1</v>
      </c>
      <c r="I958" s="183">
        <v>48.46</v>
      </c>
      <c r="J958" s="183">
        <v>48.46</v>
      </c>
    </row>
    <row r="959" spans="1:10" x14ac:dyDescent="0.2">
      <c r="A959" s="189"/>
      <c r="B959" s="189"/>
      <c r="C959" s="189"/>
      <c r="D959" s="189"/>
      <c r="E959" s="189" t="s">
        <v>2606</v>
      </c>
      <c r="F959" s="208">
        <v>3.12</v>
      </c>
      <c r="G959" s="189" t="s">
        <v>2607</v>
      </c>
      <c r="H959" s="208">
        <v>0</v>
      </c>
      <c r="I959" s="189" t="s">
        <v>2608</v>
      </c>
      <c r="J959" s="208">
        <v>3.12</v>
      </c>
    </row>
    <row r="960" spans="1:10" x14ac:dyDescent="0.2">
      <c r="A960" s="189"/>
      <c r="B960" s="189"/>
      <c r="C960" s="189"/>
      <c r="D960" s="189"/>
      <c r="E960" s="189" t="s">
        <v>2609</v>
      </c>
      <c r="F960" s="208">
        <v>16.09</v>
      </c>
      <c r="G960" s="189"/>
      <c r="H960" s="226" t="s">
        <v>2610</v>
      </c>
      <c r="I960" s="226"/>
      <c r="J960" s="208">
        <v>71.92</v>
      </c>
    </row>
    <row r="961" spans="1:10" ht="50.1" customHeight="1" thickBot="1" x14ac:dyDescent="0.25">
      <c r="A961" s="190"/>
      <c r="B961" s="190"/>
      <c r="C961" s="190"/>
      <c r="D961" s="190"/>
      <c r="E961" s="190"/>
      <c r="F961" s="190"/>
      <c r="G961" s="190" t="s">
        <v>2611</v>
      </c>
      <c r="H961" s="209" t="s">
        <v>1999</v>
      </c>
      <c r="I961" s="190" t="s">
        <v>2612</v>
      </c>
      <c r="J961" s="192">
        <v>143.84</v>
      </c>
    </row>
    <row r="962" spans="1:10" ht="0.95" customHeight="1" thickTop="1" x14ac:dyDescent="0.2">
      <c r="A962" s="210"/>
      <c r="B962" s="210"/>
      <c r="C962" s="210"/>
      <c r="D962" s="210"/>
      <c r="E962" s="210"/>
      <c r="F962" s="210"/>
      <c r="G962" s="210"/>
      <c r="H962" s="210"/>
      <c r="I962" s="210"/>
      <c r="J962" s="210"/>
    </row>
    <row r="963" spans="1:10" ht="18" customHeight="1" x14ac:dyDescent="0.2">
      <c r="A963" s="174" t="s">
        <v>306</v>
      </c>
      <c r="B963" s="173" t="s">
        <v>10</v>
      </c>
      <c r="C963" s="174" t="s">
        <v>11</v>
      </c>
      <c r="D963" s="174" t="s">
        <v>12</v>
      </c>
      <c r="E963" s="227" t="s">
        <v>458</v>
      </c>
      <c r="F963" s="227"/>
      <c r="G963" s="175" t="s">
        <v>13</v>
      </c>
      <c r="H963" s="173" t="s">
        <v>14</v>
      </c>
      <c r="I963" s="173" t="s">
        <v>15</v>
      </c>
      <c r="J963" s="173" t="s">
        <v>17</v>
      </c>
    </row>
    <row r="964" spans="1:10" ht="26.1" customHeight="1" x14ac:dyDescent="0.2">
      <c r="A964" s="199" t="s">
        <v>2604</v>
      </c>
      <c r="B964" s="201" t="s">
        <v>307</v>
      </c>
      <c r="C964" s="199" t="s">
        <v>30</v>
      </c>
      <c r="D964" s="199" t="s">
        <v>308</v>
      </c>
      <c r="E964" s="228" t="s">
        <v>2359</v>
      </c>
      <c r="F964" s="228"/>
      <c r="G964" s="200" t="s">
        <v>27</v>
      </c>
      <c r="H964" s="205">
        <v>1</v>
      </c>
      <c r="I964" s="206">
        <v>149.11000000000001</v>
      </c>
      <c r="J964" s="206">
        <v>149.11000000000001</v>
      </c>
    </row>
    <row r="965" spans="1:10" ht="24" customHeight="1" x14ac:dyDescent="0.2">
      <c r="A965" s="177" t="s">
        <v>2613</v>
      </c>
      <c r="B965" s="176" t="s">
        <v>2751</v>
      </c>
      <c r="C965" s="177" t="s">
        <v>30</v>
      </c>
      <c r="D965" s="177" t="s">
        <v>2745</v>
      </c>
      <c r="E965" s="224" t="s">
        <v>2205</v>
      </c>
      <c r="F965" s="224"/>
      <c r="G965" s="178" t="s">
        <v>32</v>
      </c>
      <c r="H965" s="211">
        <v>0.25427899999999998</v>
      </c>
      <c r="I965" s="179">
        <v>28.84</v>
      </c>
      <c r="J965" s="179">
        <v>7.33</v>
      </c>
    </row>
    <row r="966" spans="1:10" ht="26.1" customHeight="1" x14ac:dyDescent="0.2">
      <c r="A966" s="177" t="s">
        <v>2613</v>
      </c>
      <c r="B966" s="176" t="s">
        <v>2750</v>
      </c>
      <c r="C966" s="177" t="s">
        <v>30</v>
      </c>
      <c r="D966" s="177" t="s">
        <v>2747</v>
      </c>
      <c r="E966" s="224" t="s">
        <v>2205</v>
      </c>
      <c r="F966" s="224"/>
      <c r="G966" s="178" t="s">
        <v>32</v>
      </c>
      <c r="H966" s="211">
        <v>0.25427899999999998</v>
      </c>
      <c r="I966" s="179">
        <v>24.33</v>
      </c>
      <c r="J966" s="179">
        <v>6.18</v>
      </c>
    </row>
    <row r="967" spans="1:10" ht="39" customHeight="1" x14ac:dyDescent="0.2">
      <c r="A967" s="181" t="s">
        <v>2605</v>
      </c>
      <c r="B967" s="180" t="s">
        <v>1996</v>
      </c>
      <c r="C967" s="181" t="s">
        <v>30</v>
      </c>
      <c r="D967" s="181" t="s">
        <v>1997</v>
      </c>
      <c r="E967" s="225" t="s">
        <v>469</v>
      </c>
      <c r="F967" s="225"/>
      <c r="G967" s="182" t="s">
        <v>27</v>
      </c>
      <c r="H967" s="207">
        <v>2</v>
      </c>
      <c r="I967" s="183">
        <v>1.55</v>
      </c>
      <c r="J967" s="183">
        <v>3.1</v>
      </c>
    </row>
    <row r="968" spans="1:10" ht="26.1" customHeight="1" x14ac:dyDescent="0.2">
      <c r="A968" s="181" t="s">
        <v>2605</v>
      </c>
      <c r="B968" s="180" t="s">
        <v>1375</v>
      </c>
      <c r="C968" s="181" t="s">
        <v>30</v>
      </c>
      <c r="D968" s="181" t="s">
        <v>1376</v>
      </c>
      <c r="E968" s="225" t="s">
        <v>469</v>
      </c>
      <c r="F968" s="225"/>
      <c r="G968" s="182" t="s">
        <v>27</v>
      </c>
      <c r="H968" s="207">
        <v>1</v>
      </c>
      <c r="I968" s="183">
        <v>132.5</v>
      </c>
      <c r="J968" s="183">
        <v>132.5</v>
      </c>
    </row>
    <row r="969" spans="1:10" x14ac:dyDescent="0.2">
      <c r="A969" s="189"/>
      <c r="B969" s="189"/>
      <c r="C969" s="189"/>
      <c r="D969" s="189"/>
      <c r="E969" s="189" t="s">
        <v>2606</v>
      </c>
      <c r="F969" s="208">
        <v>8.49</v>
      </c>
      <c r="G969" s="189" t="s">
        <v>2607</v>
      </c>
      <c r="H969" s="208">
        <v>0</v>
      </c>
      <c r="I969" s="189" t="s">
        <v>2608</v>
      </c>
      <c r="J969" s="208">
        <v>8.49</v>
      </c>
    </row>
    <row r="970" spans="1:10" x14ac:dyDescent="0.2">
      <c r="A970" s="189"/>
      <c r="B970" s="189"/>
      <c r="C970" s="189"/>
      <c r="D970" s="189"/>
      <c r="E970" s="189" t="s">
        <v>2609</v>
      </c>
      <c r="F970" s="208">
        <v>42.97</v>
      </c>
      <c r="G970" s="189"/>
      <c r="H970" s="226" t="s">
        <v>2610</v>
      </c>
      <c r="I970" s="226"/>
      <c r="J970" s="208">
        <v>192.08</v>
      </c>
    </row>
    <row r="971" spans="1:10" ht="50.1" customHeight="1" thickBot="1" x14ac:dyDescent="0.25">
      <c r="A971" s="190"/>
      <c r="B971" s="190"/>
      <c r="C971" s="190"/>
      <c r="D971" s="190"/>
      <c r="E971" s="190"/>
      <c r="F971" s="190"/>
      <c r="G971" s="190" t="s">
        <v>2611</v>
      </c>
      <c r="H971" s="209" t="s">
        <v>825</v>
      </c>
      <c r="I971" s="190" t="s">
        <v>2612</v>
      </c>
      <c r="J971" s="192">
        <v>192.08</v>
      </c>
    </row>
    <row r="972" spans="1:10" ht="0.95" customHeight="1" thickTop="1" x14ac:dyDescent="0.2">
      <c r="A972" s="210"/>
      <c r="B972" s="210"/>
      <c r="C972" s="210"/>
      <c r="D972" s="210"/>
      <c r="E972" s="210"/>
      <c r="F972" s="210"/>
      <c r="G972" s="210"/>
      <c r="H972" s="210"/>
      <c r="I972" s="210"/>
      <c r="J972" s="210"/>
    </row>
    <row r="973" spans="1:10" ht="18" customHeight="1" x14ac:dyDescent="0.2">
      <c r="A973" s="174" t="s">
        <v>309</v>
      </c>
      <c r="B973" s="173" t="s">
        <v>10</v>
      </c>
      <c r="C973" s="174" t="s">
        <v>11</v>
      </c>
      <c r="D973" s="174" t="s">
        <v>12</v>
      </c>
      <c r="E973" s="227" t="s">
        <v>458</v>
      </c>
      <c r="F973" s="227"/>
      <c r="G973" s="175" t="s">
        <v>13</v>
      </c>
      <c r="H973" s="173" t="s">
        <v>14</v>
      </c>
      <c r="I973" s="173" t="s">
        <v>15</v>
      </c>
      <c r="J973" s="173" t="s">
        <v>17</v>
      </c>
    </row>
    <row r="974" spans="1:10" ht="39" customHeight="1" x14ac:dyDescent="0.2">
      <c r="A974" s="199" t="s">
        <v>2604</v>
      </c>
      <c r="B974" s="201" t="s">
        <v>284</v>
      </c>
      <c r="C974" s="199" t="s">
        <v>30</v>
      </c>
      <c r="D974" s="199" t="s">
        <v>285</v>
      </c>
      <c r="E974" s="228" t="s">
        <v>2394</v>
      </c>
      <c r="F974" s="228"/>
      <c r="G974" s="200" t="s">
        <v>27</v>
      </c>
      <c r="H974" s="205">
        <v>1</v>
      </c>
      <c r="I974" s="206">
        <v>33.9</v>
      </c>
      <c r="J974" s="206">
        <v>33.9</v>
      </c>
    </row>
    <row r="975" spans="1:10" ht="24" customHeight="1" x14ac:dyDescent="0.2">
      <c r="A975" s="177" t="s">
        <v>2613</v>
      </c>
      <c r="B975" s="176" t="s">
        <v>2751</v>
      </c>
      <c r="C975" s="177" t="s">
        <v>30</v>
      </c>
      <c r="D975" s="177" t="s">
        <v>2745</v>
      </c>
      <c r="E975" s="224" t="s">
        <v>2205</v>
      </c>
      <c r="F975" s="224"/>
      <c r="G975" s="178" t="s">
        <v>32</v>
      </c>
      <c r="H975" s="211">
        <v>0.48299989999999998</v>
      </c>
      <c r="I975" s="179">
        <v>28.84</v>
      </c>
      <c r="J975" s="179">
        <v>13.92</v>
      </c>
    </row>
    <row r="976" spans="1:10" ht="26.1" customHeight="1" x14ac:dyDescent="0.2">
      <c r="A976" s="177" t="s">
        <v>2613</v>
      </c>
      <c r="B976" s="176" t="s">
        <v>2750</v>
      </c>
      <c r="C976" s="177" t="s">
        <v>30</v>
      </c>
      <c r="D976" s="177" t="s">
        <v>2747</v>
      </c>
      <c r="E976" s="224" t="s">
        <v>2205</v>
      </c>
      <c r="F976" s="224"/>
      <c r="G976" s="178" t="s">
        <v>32</v>
      </c>
      <c r="H976" s="211">
        <v>0.1509375</v>
      </c>
      <c r="I976" s="179">
        <v>24.33</v>
      </c>
      <c r="J976" s="179">
        <v>3.67</v>
      </c>
    </row>
    <row r="977" spans="1:10" ht="26.1" customHeight="1" x14ac:dyDescent="0.2">
      <c r="A977" s="181" t="s">
        <v>2605</v>
      </c>
      <c r="B977" s="180" t="s">
        <v>1184</v>
      </c>
      <c r="C977" s="181" t="s">
        <v>30</v>
      </c>
      <c r="D977" s="181" t="s">
        <v>1185</v>
      </c>
      <c r="E977" s="225" t="s">
        <v>469</v>
      </c>
      <c r="F977" s="225"/>
      <c r="G977" s="182" t="s">
        <v>27</v>
      </c>
      <c r="H977" s="207">
        <v>1</v>
      </c>
      <c r="I977" s="183">
        <v>16.309999999999999</v>
      </c>
      <c r="J977" s="183">
        <v>16.309999999999999</v>
      </c>
    </row>
    <row r="978" spans="1:10" x14ac:dyDescent="0.2">
      <c r="A978" s="189"/>
      <c r="B978" s="189"/>
      <c r="C978" s="189"/>
      <c r="D978" s="189"/>
      <c r="E978" s="189" t="s">
        <v>2606</v>
      </c>
      <c r="F978" s="208">
        <v>11.34</v>
      </c>
      <c r="G978" s="189" t="s">
        <v>2607</v>
      </c>
      <c r="H978" s="208">
        <v>0</v>
      </c>
      <c r="I978" s="189" t="s">
        <v>2608</v>
      </c>
      <c r="J978" s="208">
        <v>11.34</v>
      </c>
    </row>
    <row r="979" spans="1:10" x14ac:dyDescent="0.2">
      <c r="A979" s="189"/>
      <c r="B979" s="189"/>
      <c r="C979" s="189"/>
      <c r="D979" s="189"/>
      <c r="E979" s="189" t="s">
        <v>2609</v>
      </c>
      <c r="F979" s="208">
        <v>9.76</v>
      </c>
      <c r="G979" s="189"/>
      <c r="H979" s="226" t="s">
        <v>2610</v>
      </c>
      <c r="I979" s="226"/>
      <c r="J979" s="208">
        <v>43.66</v>
      </c>
    </row>
    <row r="980" spans="1:10" ht="50.1" customHeight="1" thickBot="1" x14ac:dyDescent="0.25">
      <c r="A980" s="190"/>
      <c r="B980" s="190"/>
      <c r="C980" s="190"/>
      <c r="D980" s="190"/>
      <c r="E980" s="190"/>
      <c r="F980" s="190"/>
      <c r="G980" s="190" t="s">
        <v>2611</v>
      </c>
      <c r="H980" s="209" t="s">
        <v>1862</v>
      </c>
      <c r="I980" s="190" t="s">
        <v>2612</v>
      </c>
      <c r="J980" s="192">
        <v>349.28</v>
      </c>
    </row>
    <row r="981" spans="1:10" ht="0.95" customHeight="1" thickTop="1" x14ac:dyDescent="0.2">
      <c r="A981" s="210"/>
      <c r="B981" s="210"/>
      <c r="C981" s="210"/>
      <c r="D981" s="210"/>
      <c r="E981" s="210"/>
      <c r="F981" s="210"/>
      <c r="G981" s="210"/>
      <c r="H981" s="210"/>
      <c r="I981" s="210"/>
      <c r="J981" s="210"/>
    </row>
    <row r="982" spans="1:10" ht="18" customHeight="1" x14ac:dyDescent="0.2">
      <c r="A982" s="174" t="s">
        <v>310</v>
      </c>
      <c r="B982" s="173" t="s">
        <v>10</v>
      </c>
      <c r="C982" s="174" t="s">
        <v>11</v>
      </c>
      <c r="D982" s="174" t="s">
        <v>12</v>
      </c>
      <c r="E982" s="227" t="s">
        <v>458</v>
      </c>
      <c r="F982" s="227"/>
      <c r="G982" s="175" t="s">
        <v>13</v>
      </c>
      <c r="H982" s="173" t="s">
        <v>14</v>
      </c>
      <c r="I982" s="173" t="s">
        <v>15</v>
      </c>
      <c r="J982" s="173" t="s">
        <v>17</v>
      </c>
    </row>
    <row r="983" spans="1:10" ht="26.1" customHeight="1" x14ac:dyDescent="0.2">
      <c r="A983" s="199" t="s">
        <v>2604</v>
      </c>
      <c r="B983" s="201" t="s">
        <v>287</v>
      </c>
      <c r="C983" s="199" t="s">
        <v>30</v>
      </c>
      <c r="D983" s="199" t="s">
        <v>288</v>
      </c>
      <c r="E983" s="228" t="s">
        <v>2394</v>
      </c>
      <c r="F983" s="228"/>
      <c r="G983" s="200" t="s">
        <v>27</v>
      </c>
      <c r="H983" s="205">
        <v>1</v>
      </c>
      <c r="I983" s="206">
        <v>7.1</v>
      </c>
      <c r="J983" s="206">
        <v>7.1</v>
      </c>
    </row>
    <row r="984" spans="1:10" ht="26.1" customHeight="1" x14ac:dyDescent="0.2">
      <c r="A984" s="177" t="s">
        <v>2613</v>
      </c>
      <c r="B984" s="176" t="s">
        <v>2750</v>
      </c>
      <c r="C984" s="177" t="s">
        <v>30</v>
      </c>
      <c r="D984" s="177" t="s">
        <v>2747</v>
      </c>
      <c r="E984" s="224" t="s">
        <v>2205</v>
      </c>
      <c r="F984" s="224"/>
      <c r="G984" s="178" t="s">
        <v>32</v>
      </c>
      <c r="H984" s="211">
        <v>0</v>
      </c>
      <c r="I984" s="179">
        <v>24.33</v>
      </c>
      <c r="J984" s="179">
        <v>0</v>
      </c>
    </row>
    <row r="985" spans="1:10" ht="24" customHeight="1" x14ac:dyDescent="0.2">
      <c r="A985" s="177" t="s">
        <v>2613</v>
      </c>
      <c r="B985" s="176" t="s">
        <v>2751</v>
      </c>
      <c r="C985" s="177" t="s">
        <v>30</v>
      </c>
      <c r="D985" s="177" t="s">
        <v>2745</v>
      </c>
      <c r="E985" s="224" t="s">
        <v>2205</v>
      </c>
      <c r="F985" s="224"/>
      <c r="G985" s="178" t="s">
        <v>32</v>
      </c>
      <c r="H985" s="211">
        <v>0</v>
      </c>
      <c r="I985" s="179">
        <v>28.84</v>
      </c>
      <c r="J985" s="179">
        <v>0</v>
      </c>
    </row>
    <row r="986" spans="1:10" ht="24" customHeight="1" x14ac:dyDescent="0.2">
      <c r="A986" s="181" t="s">
        <v>2605</v>
      </c>
      <c r="B986" s="180" t="s">
        <v>2111</v>
      </c>
      <c r="C986" s="181" t="s">
        <v>30</v>
      </c>
      <c r="D986" s="181" t="s">
        <v>2112</v>
      </c>
      <c r="E986" s="225" t="s">
        <v>469</v>
      </c>
      <c r="F986" s="225"/>
      <c r="G986" s="182" t="s">
        <v>27</v>
      </c>
      <c r="H986" s="207">
        <v>1</v>
      </c>
      <c r="I986" s="183">
        <v>0</v>
      </c>
      <c r="J986" s="183">
        <v>0</v>
      </c>
    </row>
    <row r="987" spans="1:10" ht="26.1" customHeight="1" x14ac:dyDescent="0.2">
      <c r="A987" s="181" t="s">
        <v>2605</v>
      </c>
      <c r="B987" s="180" t="s">
        <v>1430</v>
      </c>
      <c r="C987" s="181" t="s">
        <v>30</v>
      </c>
      <c r="D987" s="181" t="s">
        <v>1431</v>
      </c>
      <c r="E987" s="225" t="s">
        <v>469</v>
      </c>
      <c r="F987" s="225"/>
      <c r="G987" s="182" t="s">
        <v>27</v>
      </c>
      <c r="H987" s="207">
        <v>1</v>
      </c>
      <c r="I987" s="183">
        <v>7.1</v>
      </c>
      <c r="J987" s="183">
        <v>7.1</v>
      </c>
    </row>
    <row r="988" spans="1:10" x14ac:dyDescent="0.2">
      <c r="A988" s="189"/>
      <c r="B988" s="189"/>
      <c r="C988" s="189"/>
      <c r="D988" s="189"/>
      <c r="E988" s="189" t="s">
        <v>2606</v>
      </c>
      <c r="F988" s="208">
        <v>0</v>
      </c>
      <c r="G988" s="189" t="s">
        <v>2607</v>
      </c>
      <c r="H988" s="208">
        <v>0</v>
      </c>
      <c r="I988" s="189" t="s">
        <v>2608</v>
      </c>
      <c r="J988" s="208">
        <v>0</v>
      </c>
    </row>
    <row r="989" spans="1:10" x14ac:dyDescent="0.2">
      <c r="A989" s="189"/>
      <c r="B989" s="189"/>
      <c r="C989" s="189"/>
      <c r="D989" s="189"/>
      <c r="E989" s="189" t="s">
        <v>2609</v>
      </c>
      <c r="F989" s="208">
        <v>2.04</v>
      </c>
      <c r="G989" s="189"/>
      <c r="H989" s="226" t="s">
        <v>2610</v>
      </c>
      <c r="I989" s="226"/>
      <c r="J989" s="208">
        <v>9.14</v>
      </c>
    </row>
    <row r="990" spans="1:10" ht="50.1" customHeight="1" thickBot="1" x14ac:dyDescent="0.25">
      <c r="A990" s="190"/>
      <c r="B990" s="190"/>
      <c r="C990" s="190"/>
      <c r="D990" s="190"/>
      <c r="E990" s="190"/>
      <c r="F990" s="190"/>
      <c r="G990" s="190" t="s">
        <v>2611</v>
      </c>
      <c r="H990" s="209" t="s">
        <v>1862</v>
      </c>
      <c r="I990" s="190" t="s">
        <v>2612</v>
      </c>
      <c r="J990" s="192">
        <v>73.12</v>
      </c>
    </row>
    <row r="991" spans="1:10" ht="0.95" customHeight="1" thickTop="1" x14ac:dyDescent="0.2">
      <c r="A991" s="210"/>
      <c r="B991" s="210"/>
      <c r="C991" s="210"/>
      <c r="D991" s="210"/>
      <c r="E991" s="210"/>
      <c r="F991" s="210"/>
      <c r="G991" s="210"/>
      <c r="H991" s="210"/>
      <c r="I991" s="210"/>
      <c r="J991" s="210"/>
    </row>
    <row r="992" spans="1:10" ht="24" customHeight="1" x14ac:dyDescent="0.2">
      <c r="A992" s="194" t="s">
        <v>311</v>
      </c>
      <c r="B992" s="194"/>
      <c r="C992" s="194"/>
      <c r="D992" s="194" t="s">
        <v>312</v>
      </c>
      <c r="E992" s="194"/>
      <c r="F992" s="229"/>
      <c r="G992" s="229"/>
      <c r="H992" s="195"/>
      <c r="I992" s="194"/>
      <c r="J992" s="202">
        <v>6715.63</v>
      </c>
    </row>
    <row r="993" spans="1:10" ht="18" customHeight="1" x14ac:dyDescent="0.2">
      <c r="A993" s="174" t="s">
        <v>313</v>
      </c>
      <c r="B993" s="173" t="s">
        <v>10</v>
      </c>
      <c r="C993" s="174" t="s">
        <v>11</v>
      </c>
      <c r="D993" s="174" t="s">
        <v>12</v>
      </c>
      <c r="E993" s="227" t="s">
        <v>458</v>
      </c>
      <c r="F993" s="227"/>
      <c r="G993" s="175" t="s">
        <v>13</v>
      </c>
      <c r="H993" s="173" t="s">
        <v>14</v>
      </c>
      <c r="I993" s="173" t="s">
        <v>15</v>
      </c>
      <c r="J993" s="173" t="s">
        <v>17</v>
      </c>
    </row>
    <row r="994" spans="1:10" ht="26.1" customHeight="1" x14ac:dyDescent="0.2">
      <c r="A994" s="199" t="s">
        <v>2604</v>
      </c>
      <c r="B994" s="201" t="s">
        <v>248</v>
      </c>
      <c r="C994" s="199" t="s">
        <v>65</v>
      </c>
      <c r="D994" s="199" t="s">
        <v>249</v>
      </c>
      <c r="E994" s="228">
        <v>0</v>
      </c>
      <c r="F994" s="228"/>
      <c r="G994" s="200" t="s">
        <v>163</v>
      </c>
      <c r="H994" s="205">
        <v>1</v>
      </c>
      <c r="I994" s="206">
        <v>337.48</v>
      </c>
      <c r="J994" s="206">
        <v>337.48</v>
      </c>
    </row>
    <row r="995" spans="1:10" ht="24" customHeight="1" x14ac:dyDescent="0.2">
      <c r="A995" s="177" t="s">
        <v>2613</v>
      </c>
      <c r="B995" s="176" t="s">
        <v>2744</v>
      </c>
      <c r="C995" s="177" t="s">
        <v>65</v>
      </c>
      <c r="D995" s="177" t="s">
        <v>2745</v>
      </c>
      <c r="E995" s="224">
        <v>0</v>
      </c>
      <c r="F995" s="224"/>
      <c r="G995" s="178" t="s">
        <v>534</v>
      </c>
      <c r="H995" s="211">
        <v>5</v>
      </c>
      <c r="I995" s="179">
        <v>32.520000000000003</v>
      </c>
      <c r="J995" s="179">
        <v>162.6</v>
      </c>
    </row>
    <row r="996" spans="1:10" ht="26.1" customHeight="1" x14ac:dyDescent="0.2">
      <c r="A996" s="177" t="s">
        <v>2613</v>
      </c>
      <c r="B996" s="176" t="s">
        <v>2746</v>
      </c>
      <c r="C996" s="177" t="s">
        <v>65</v>
      </c>
      <c r="D996" s="177" t="s">
        <v>2747</v>
      </c>
      <c r="E996" s="224">
        <v>0</v>
      </c>
      <c r="F996" s="224"/>
      <c r="G996" s="178" t="s">
        <v>534</v>
      </c>
      <c r="H996" s="211">
        <v>5</v>
      </c>
      <c r="I996" s="179">
        <v>26.52</v>
      </c>
      <c r="J996" s="179">
        <v>132.6</v>
      </c>
    </row>
    <row r="997" spans="1:10" ht="24" customHeight="1" x14ac:dyDescent="0.2">
      <c r="A997" s="181" t="s">
        <v>2605</v>
      </c>
      <c r="B997" s="180" t="s">
        <v>1215</v>
      </c>
      <c r="C997" s="181" t="s">
        <v>65</v>
      </c>
      <c r="D997" s="181" t="s">
        <v>1216</v>
      </c>
      <c r="E997" s="225" t="s">
        <v>469</v>
      </c>
      <c r="F997" s="225"/>
      <c r="G997" s="182" t="s">
        <v>887</v>
      </c>
      <c r="H997" s="207">
        <v>3</v>
      </c>
      <c r="I997" s="183">
        <v>3.91</v>
      </c>
      <c r="J997" s="183">
        <v>11.73</v>
      </c>
    </row>
    <row r="998" spans="1:10" ht="24" customHeight="1" x14ac:dyDescent="0.2">
      <c r="A998" s="181" t="s">
        <v>2605</v>
      </c>
      <c r="B998" s="180" t="s">
        <v>1627</v>
      </c>
      <c r="C998" s="181" t="s">
        <v>65</v>
      </c>
      <c r="D998" s="181" t="s">
        <v>1628</v>
      </c>
      <c r="E998" s="225" t="s">
        <v>469</v>
      </c>
      <c r="F998" s="225"/>
      <c r="G998" s="182" t="s">
        <v>231</v>
      </c>
      <c r="H998" s="207">
        <v>2</v>
      </c>
      <c r="I998" s="183">
        <v>1.26</v>
      </c>
      <c r="J998" s="183">
        <v>2.52</v>
      </c>
    </row>
    <row r="999" spans="1:10" ht="24" customHeight="1" x14ac:dyDescent="0.2">
      <c r="A999" s="181" t="s">
        <v>2605</v>
      </c>
      <c r="B999" s="180" t="s">
        <v>1717</v>
      </c>
      <c r="C999" s="181" t="s">
        <v>65</v>
      </c>
      <c r="D999" s="181" t="s">
        <v>1718</v>
      </c>
      <c r="E999" s="225" t="s">
        <v>469</v>
      </c>
      <c r="F999" s="225"/>
      <c r="G999" s="182" t="s">
        <v>231</v>
      </c>
      <c r="H999" s="207">
        <v>1</v>
      </c>
      <c r="I999" s="183">
        <v>1.77</v>
      </c>
      <c r="J999" s="183">
        <v>1.77</v>
      </c>
    </row>
    <row r="1000" spans="1:10" ht="24" customHeight="1" x14ac:dyDescent="0.2">
      <c r="A1000" s="181" t="s">
        <v>2605</v>
      </c>
      <c r="B1000" s="180" t="s">
        <v>1707</v>
      </c>
      <c r="C1000" s="181" t="s">
        <v>65</v>
      </c>
      <c r="D1000" s="181" t="s">
        <v>1708</v>
      </c>
      <c r="E1000" s="225" t="s">
        <v>469</v>
      </c>
      <c r="F1000" s="225"/>
      <c r="G1000" s="182" t="s">
        <v>231</v>
      </c>
      <c r="H1000" s="207">
        <v>2</v>
      </c>
      <c r="I1000" s="183">
        <v>0.89</v>
      </c>
      <c r="J1000" s="183">
        <v>1.78</v>
      </c>
    </row>
    <row r="1001" spans="1:10" ht="24" customHeight="1" x14ac:dyDescent="0.2">
      <c r="A1001" s="181" t="s">
        <v>2605</v>
      </c>
      <c r="B1001" s="180" t="s">
        <v>1015</v>
      </c>
      <c r="C1001" s="181" t="s">
        <v>65</v>
      </c>
      <c r="D1001" s="181" t="s">
        <v>1016</v>
      </c>
      <c r="E1001" s="225" t="s">
        <v>469</v>
      </c>
      <c r="F1001" s="225"/>
      <c r="G1001" s="182" t="s">
        <v>887</v>
      </c>
      <c r="H1001" s="207">
        <v>9</v>
      </c>
      <c r="I1001" s="183">
        <v>2.72</v>
      </c>
      <c r="J1001" s="183">
        <v>24.48</v>
      </c>
    </row>
    <row r="1002" spans="1:10" x14ac:dyDescent="0.2">
      <c r="A1002" s="189"/>
      <c r="B1002" s="189"/>
      <c r="C1002" s="189"/>
      <c r="D1002" s="189"/>
      <c r="E1002" s="189" t="s">
        <v>2606</v>
      </c>
      <c r="F1002" s="208">
        <v>196.5</v>
      </c>
      <c r="G1002" s="189" t="s">
        <v>2607</v>
      </c>
      <c r="H1002" s="208">
        <v>0</v>
      </c>
      <c r="I1002" s="189" t="s">
        <v>2608</v>
      </c>
      <c r="J1002" s="208">
        <v>196.5</v>
      </c>
    </row>
    <row r="1003" spans="1:10" x14ac:dyDescent="0.2">
      <c r="A1003" s="189"/>
      <c r="B1003" s="189"/>
      <c r="C1003" s="189"/>
      <c r="D1003" s="189"/>
      <c r="E1003" s="189" t="s">
        <v>2609</v>
      </c>
      <c r="F1003" s="208">
        <v>97.26</v>
      </c>
      <c r="G1003" s="189"/>
      <c r="H1003" s="226" t="s">
        <v>2610</v>
      </c>
      <c r="I1003" s="226"/>
      <c r="J1003" s="208">
        <v>434.74</v>
      </c>
    </row>
    <row r="1004" spans="1:10" ht="50.1" customHeight="1" thickBot="1" x14ac:dyDescent="0.25">
      <c r="A1004" s="190"/>
      <c r="B1004" s="190"/>
      <c r="C1004" s="190"/>
      <c r="D1004" s="190"/>
      <c r="E1004" s="190"/>
      <c r="F1004" s="190"/>
      <c r="G1004" s="190" t="s">
        <v>2611</v>
      </c>
      <c r="H1004" s="209" t="s">
        <v>2627</v>
      </c>
      <c r="I1004" s="190" t="s">
        <v>2612</v>
      </c>
      <c r="J1004" s="192">
        <v>1304.22</v>
      </c>
    </row>
    <row r="1005" spans="1:10" ht="0.95" customHeight="1" thickTop="1" x14ac:dyDescent="0.2">
      <c r="A1005" s="210"/>
      <c r="B1005" s="210"/>
      <c r="C1005" s="210"/>
      <c r="D1005" s="210"/>
      <c r="E1005" s="210"/>
      <c r="F1005" s="210"/>
      <c r="G1005" s="210"/>
      <c r="H1005" s="210"/>
      <c r="I1005" s="210"/>
      <c r="J1005" s="210"/>
    </row>
    <row r="1006" spans="1:10" ht="18" customHeight="1" x14ac:dyDescent="0.2">
      <c r="A1006" s="174" t="s">
        <v>314</v>
      </c>
      <c r="B1006" s="173" t="s">
        <v>10</v>
      </c>
      <c r="C1006" s="174" t="s">
        <v>11</v>
      </c>
      <c r="D1006" s="174" t="s">
        <v>12</v>
      </c>
      <c r="E1006" s="227" t="s">
        <v>458</v>
      </c>
      <c r="F1006" s="227"/>
      <c r="G1006" s="175" t="s">
        <v>13</v>
      </c>
      <c r="H1006" s="173" t="s">
        <v>14</v>
      </c>
      <c r="I1006" s="173" t="s">
        <v>15</v>
      </c>
      <c r="J1006" s="173" t="s">
        <v>17</v>
      </c>
    </row>
    <row r="1007" spans="1:10" ht="65.099999999999994" customHeight="1" x14ac:dyDescent="0.2">
      <c r="A1007" s="199" t="s">
        <v>2604</v>
      </c>
      <c r="B1007" s="201" t="s">
        <v>315</v>
      </c>
      <c r="C1007" s="199" t="s">
        <v>30</v>
      </c>
      <c r="D1007" s="199" t="s">
        <v>316</v>
      </c>
      <c r="E1007" s="228" t="s">
        <v>2302</v>
      </c>
      <c r="F1007" s="228"/>
      <c r="G1007" s="200" t="s">
        <v>27</v>
      </c>
      <c r="H1007" s="205">
        <v>1</v>
      </c>
      <c r="I1007" s="206">
        <v>364.2</v>
      </c>
      <c r="J1007" s="206">
        <v>364.2</v>
      </c>
    </row>
    <row r="1008" spans="1:10" ht="39" customHeight="1" x14ac:dyDescent="0.2">
      <c r="A1008" s="177" t="s">
        <v>2613</v>
      </c>
      <c r="B1008" s="176" t="s">
        <v>2774</v>
      </c>
      <c r="C1008" s="177" t="s">
        <v>30</v>
      </c>
      <c r="D1008" s="177" t="s">
        <v>2775</v>
      </c>
      <c r="E1008" s="224" t="s">
        <v>2755</v>
      </c>
      <c r="F1008" s="224"/>
      <c r="G1008" s="178" t="s">
        <v>86</v>
      </c>
      <c r="H1008" s="211">
        <v>23.19</v>
      </c>
      <c r="I1008" s="179">
        <v>7.46</v>
      </c>
      <c r="J1008" s="179">
        <v>172.99</v>
      </c>
    </row>
    <row r="1009" spans="1:10" ht="26.1" customHeight="1" x14ac:dyDescent="0.2">
      <c r="A1009" s="177" t="s">
        <v>2613</v>
      </c>
      <c r="B1009" s="176" t="s">
        <v>2771</v>
      </c>
      <c r="C1009" s="177" t="s">
        <v>30</v>
      </c>
      <c r="D1009" s="177" t="s">
        <v>2772</v>
      </c>
      <c r="E1009" s="224" t="s">
        <v>2758</v>
      </c>
      <c r="F1009" s="224"/>
      <c r="G1009" s="178" t="s">
        <v>86</v>
      </c>
      <c r="H1009" s="211">
        <v>1.7</v>
      </c>
      <c r="I1009" s="179">
        <v>8.3699999999999992</v>
      </c>
      <c r="J1009" s="179">
        <v>14.22</v>
      </c>
    </row>
    <row r="1010" spans="1:10" ht="51.95" customHeight="1" x14ac:dyDescent="0.2">
      <c r="A1010" s="177" t="s">
        <v>2613</v>
      </c>
      <c r="B1010" s="176" t="s">
        <v>2776</v>
      </c>
      <c r="C1010" s="177" t="s">
        <v>30</v>
      </c>
      <c r="D1010" s="177" t="s">
        <v>2777</v>
      </c>
      <c r="E1010" s="224" t="s">
        <v>2755</v>
      </c>
      <c r="F1010" s="224"/>
      <c r="G1010" s="178" t="s">
        <v>86</v>
      </c>
      <c r="H1010" s="211">
        <v>6.03</v>
      </c>
      <c r="I1010" s="179">
        <v>9.26</v>
      </c>
      <c r="J1010" s="179">
        <v>55.83</v>
      </c>
    </row>
    <row r="1011" spans="1:10" ht="51.95" customHeight="1" x14ac:dyDescent="0.2">
      <c r="A1011" s="177" t="s">
        <v>2613</v>
      </c>
      <c r="B1011" s="176" t="s">
        <v>2778</v>
      </c>
      <c r="C1011" s="177" t="s">
        <v>30</v>
      </c>
      <c r="D1011" s="177" t="s">
        <v>2779</v>
      </c>
      <c r="E1011" s="224" t="s">
        <v>2755</v>
      </c>
      <c r="F1011" s="224"/>
      <c r="G1011" s="178" t="s">
        <v>86</v>
      </c>
      <c r="H1011" s="211">
        <v>1.7</v>
      </c>
      <c r="I1011" s="179">
        <v>12.18</v>
      </c>
      <c r="J1011" s="179">
        <v>20.7</v>
      </c>
    </row>
    <row r="1012" spans="1:10" ht="26.1" customHeight="1" x14ac:dyDescent="0.2">
      <c r="A1012" s="177" t="s">
        <v>2613</v>
      </c>
      <c r="B1012" s="176" t="s">
        <v>2763</v>
      </c>
      <c r="C1012" s="177" t="s">
        <v>30</v>
      </c>
      <c r="D1012" s="177" t="s">
        <v>2764</v>
      </c>
      <c r="E1012" s="224" t="s">
        <v>2758</v>
      </c>
      <c r="F1012" s="224"/>
      <c r="G1012" s="178" t="s">
        <v>27</v>
      </c>
      <c r="H1012" s="211">
        <v>1</v>
      </c>
      <c r="I1012" s="179">
        <v>5.54</v>
      </c>
      <c r="J1012" s="179">
        <v>5.54</v>
      </c>
    </row>
    <row r="1013" spans="1:10" ht="39" customHeight="1" x14ac:dyDescent="0.2">
      <c r="A1013" s="177" t="s">
        <v>2613</v>
      </c>
      <c r="B1013" s="176" t="s">
        <v>2780</v>
      </c>
      <c r="C1013" s="177" t="s">
        <v>30</v>
      </c>
      <c r="D1013" s="177" t="s">
        <v>2781</v>
      </c>
      <c r="E1013" s="224" t="s">
        <v>2755</v>
      </c>
      <c r="F1013" s="224"/>
      <c r="G1013" s="178" t="s">
        <v>27</v>
      </c>
      <c r="H1013" s="211">
        <v>1</v>
      </c>
      <c r="I1013" s="179">
        <v>47.57</v>
      </c>
      <c r="J1013" s="179">
        <v>47.57</v>
      </c>
    </row>
    <row r="1014" spans="1:10" ht="39" customHeight="1" x14ac:dyDescent="0.2">
      <c r="A1014" s="177" t="s">
        <v>2613</v>
      </c>
      <c r="B1014" s="176" t="s">
        <v>2756</v>
      </c>
      <c r="C1014" s="177" t="s">
        <v>30</v>
      </c>
      <c r="D1014" s="177" t="s">
        <v>2757</v>
      </c>
      <c r="E1014" s="224" t="s">
        <v>2758</v>
      </c>
      <c r="F1014" s="224"/>
      <c r="G1014" s="178" t="s">
        <v>86</v>
      </c>
      <c r="H1014" s="211">
        <v>1.7</v>
      </c>
      <c r="I1014" s="179">
        <v>16.64</v>
      </c>
      <c r="J1014" s="179">
        <v>28.28</v>
      </c>
    </row>
    <row r="1015" spans="1:10" ht="39" customHeight="1" x14ac:dyDescent="0.2">
      <c r="A1015" s="177" t="s">
        <v>2613</v>
      </c>
      <c r="B1015" s="176" t="s">
        <v>2767</v>
      </c>
      <c r="C1015" s="177" t="s">
        <v>30</v>
      </c>
      <c r="D1015" s="177" t="s">
        <v>2768</v>
      </c>
      <c r="E1015" s="224" t="s">
        <v>2755</v>
      </c>
      <c r="F1015" s="224"/>
      <c r="G1015" s="178" t="s">
        <v>27</v>
      </c>
      <c r="H1015" s="211">
        <v>1</v>
      </c>
      <c r="I1015" s="179">
        <v>19.07</v>
      </c>
      <c r="J1015" s="179">
        <v>19.07</v>
      </c>
    </row>
    <row r="1016" spans="1:10" x14ac:dyDescent="0.2">
      <c r="A1016" s="189"/>
      <c r="B1016" s="189"/>
      <c r="C1016" s="189"/>
      <c r="D1016" s="189"/>
      <c r="E1016" s="189" t="s">
        <v>2606</v>
      </c>
      <c r="F1016" s="208">
        <v>110.2</v>
      </c>
      <c r="G1016" s="189" t="s">
        <v>2607</v>
      </c>
      <c r="H1016" s="208">
        <v>0</v>
      </c>
      <c r="I1016" s="189" t="s">
        <v>2608</v>
      </c>
      <c r="J1016" s="208">
        <v>110.2</v>
      </c>
    </row>
    <row r="1017" spans="1:10" x14ac:dyDescent="0.2">
      <c r="A1017" s="189"/>
      <c r="B1017" s="189"/>
      <c r="C1017" s="189"/>
      <c r="D1017" s="189"/>
      <c r="E1017" s="189" t="s">
        <v>2609</v>
      </c>
      <c r="F1017" s="208">
        <v>104.96</v>
      </c>
      <c r="G1017" s="189"/>
      <c r="H1017" s="226" t="s">
        <v>2610</v>
      </c>
      <c r="I1017" s="226"/>
      <c r="J1017" s="208">
        <v>469.16</v>
      </c>
    </row>
    <row r="1018" spans="1:10" ht="50.1" customHeight="1" thickBot="1" x14ac:dyDescent="0.25">
      <c r="A1018" s="190"/>
      <c r="B1018" s="190"/>
      <c r="C1018" s="190"/>
      <c r="D1018" s="190"/>
      <c r="E1018" s="190"/>
      <c r="F1018" s="190"/>
      <c r="G1018" s="190" t="s">
        <v>2611</v>
      </c>
      <c r="H1018" s="209" t="s">
        <v>1862</v>
      </c>
      <c r="I1018" s="190" t="s">
        <v>2612</v>
      </c>
      <c r="J1018" s="192">
        <v>3753.28</v>
      </c>
    </row>
    <row r="1019" spans="1:10" ht="0.95" customHeight="1" thickTop="1" x14ac:dyDescent="0.2">
      <c r="A1019" s="210"/>
      <c r="B1019" s="210"/>
      <c r="C1019" s="210"/>
      <c r="D1019" s="210"/>
      <c r="E1019" s="210"/>
      <c r="F1019" s="210"/>
      <c r="G1019" s="210"/>
      <c r="H1019" s="210"/>
      <c r="I1019" s="210"/>
      <c r="J1019" s="210"/>
    </row>
    <row r="1020" spans="1:10" ht="18" customHeight="1" x14ac:dyDescent="0.2">
      <c r="A1020" s="174" t="s">
        <v>317</v>
      </c>
      <c r="B1020" s="173" t="s">
        <v>10</v>
      </c>
      <c r="C1020" s="174" t="s">
        <v>11</v>
      </c>
      <c r="D1020" s="174" t="s">
        <v>12</v>
      </c>
      <c r="E1020" s="227" t="s">
        <v>458</v>
      </c>
      <c r="F1020" s="227"/>
      <c r="G1020" s="175" t="s">
        <v>13</v>
      </c>
      <c r="H1020" s="173" t="s">
        <v>14</v>
      </c>
      <c r="I1020" s="173" t="s">
        <v>15</v>
      </c>
      <c r="J1020" s="173" t="s">
        <v>17</v>
      </c>
    </row>
    <row r="1021" spans="1:10" ht="26.1" customHeight="1" x14ac:dyDescent="0.2">
      <c r="A1021" s="199" t="s">
        <v>2604</v>
      </c>
      <c r="B1021" s="201" t="s">
        <v>251</v>
      </c>
      <c r="C1021" s="199" t="s">
        <v>30</v>
      </c>
      <c r="D1021" s="199" t="s">
        <v>252</v>
      </c>
      <c r="E1021" s="228" t="s">
        <v>2359</v>
      </c>
      <c r="F1021" s="228"/>
      <c r="G1021" s="200" t="s">
        <v>27</v>
      </c>
      <c r="H1021" s="205">
        <v>1</v>
      </c>
      <c r="I1021" s="206">
        <v>186.16</v>
      </c>
      <c r="J1021" s="206">
        <v>186.16</v>
      </c>
    </row>
    <row r="1022" spans="1:10" ht="51.95" customHeight="1" x14ac:dyDescent="0.2">
      <c r="A1022" s="177" t="s">
        <v>2613</v>
      </c>
      <c r="B1022" s="176" t="s">
        <v>2748</v>
      </c>
      <c r="C1022" s="177" t="s">
        <v>30</v>
      </c>
      <c r="D1022" s="177" t="s">
        <v>2749</v>
      </c>
      <c r="E1022" s="224" t="s">
        <v>2645</v>
      </c>
      <c r="F1022" s="224"/>
      <c r="G1022" s="178" t="s">
        <v>48</v>
      </c>
      <c r="H1022" s="211">
        <v>1.17E-2</v>
      </c>
      <c r="I1022" s="179">
        <v>942.09</v>
      </c>
      <c r="J1022" s="179">
        <v>11.02</v>
      </c>
    </row>
    <row r="1023" spans="1:10" ht="26.1" customHeight="1" x14ac:dyDescent="0.2">
      <c r="A1023" s="177" t="s">
        <v>2613</v>
      </c>
      <c r="B1023" s="176" t="s">
        <v>2750</v>
      </c>
      <c r="C1023" s="177" t="s">
        <v>30</v>
      </c>
      <c r="D1023" s="177" t="s">
        <v>2747</v>
      </c>
      <c r="E1023" s="224" t="s">
        <v>2205</v>
      </c>
      <c r="F1023" s="224"/>
      <c r="G1023" s="178" t="s">
        <v>32</v>
      </c>
      <c r="H1023" s="211">
        <v>1.7367790000000001</v>
      </c>
      <c r="I1023" s="179">
        <v>24.33</v>
      </c>
      <c r="J1023" s="179">
        <v>42.25</v>
      </c>
    </row>
    <row r="1024" spans="1:10" ht="24" customHeight="1" x14ac:dyDescent="0.2">
      <c r="A1024" s="177" t="s">
        <v>2613</v>
      </c>
      <c r="B1024" s="176" t="s">
        <v>2751</v>
      </c>
      <c r="C1024" s="177" t="s">
        <v>30</v>
      </c>
      <c r="D1024" s="177" t="s">
        <v>2745</v>
      </c>
      <c r="E1024" s="224" t="s">
        <v>2205</v>
      </c>
      <c r="F1024" s="224"/>
      <c r="G1024" s="178" t="s">
        <v>32</v>
      </c>
      <c r="H1024" s="211">
        <v>1.7367790000000001</v>
      </c>
      <c r="I1024" s="179">
        <v>28.84</v>
      </c>
      <c r="J1024" s="179">
        <v>50.08</v>
      </c>
    </row>
    <row r="1025" spans="1:10" ht="24" customHeight="1" x14ac:dyDescent="0.2">
      <c r="A1025" s="181" t="s">
        <v>2605</v>
      </c>
      <c r="B1025" s="180" t="s">
        <v>2106</v>
      </c>
      <c r="C1025" s="181" t="s">
        <v>30</v>
      </c>
      <c r="D1025" s="181" t="s">
        <v>2107</v>
      </c>
      <c r="E1025" s="225" t="s">
        <v>469</v>
      </c>
      <c r="F1025" s="225"/>
      <c r="G1025" s="182" t="s">
        <v>27</v>
      </c>
      <c r="H1025" s="207">
        <v>1</v>
      </c>
      <c r="I1025" s="183">
        <v>0</v>
      </c>
      <c r="J1025" s="183">
        <v>0</v>
      </c>
    </row>
    <row r="1026" spans="1:10" ht="26.1" customHeight="1" x14ac:dyDescent="0.2">
      <c r="A1026" s="181" t="s">
        <v>2605</v>
      </c>
      <c r="B1026" s="180" t="s">
        <v>2109</v>
      </c>
      <c r="C1026" s="181" t="s">
        <v>30</v>
      </c>
      <c r="D1026" s="181" t="s">
        <v>2110</v>
      </c>
      <c r="E1026" s="225" t="s">
        <v>469</v>
      </c>
      <c r="F1026" s="225"/>
      <c r="G1026" s="182" t="s">
        <v>27</v>
      </c>
      <c r="H1026" s="207">
        <v>2</v>
      </c>
      <c r="I1026" s="183">
        <v>0</v>
      </c>
      <c r="J1026" s="183">
        <v>0</v>
      </c>
    </row>
    <row r="1027" spans="1:10" ht="39" customHeight="1" x14ac:dyDescent="0.2">
      <c r="A1027" s="181" t="s">
        <v>2605</v>
      </c>
      <c r="B1027" s="180" t="s">
        <v>1252</v>
      </c>
      <c r="C1027" s="181" t="s">
        <v>30</v>
      </c>
      <c r="D1027" s="181" t="s">
        <v>1253</v>
      </c>
      <c r="E1027" s="225" t="s">
        <v>469</v>
      </c>
      <c r="F1027" s="225"/>
      <c r="G1027" s="182" t="s">
        <v>27</v>
      </c>
      <c r="H1027" s="207">
        <v>1</v>
      </c>
      <c r="I1027" s="183">
        <v>82.81</v>
      </c>
      <c r="J1027" s="183">
        <v>82.81</v>
      </c>
    </row>
    <row r="1028" spans="1:10" x14ac:dyDescent="0.2">
      <c r="A1028" s="189"/>
      <c r="B1028" s="189"/>
      <c r="C1028" s="189"/>
      <c r="D1028" s="189"/>
      <c r="E1028" s="189" t="s">
        <v>2606</v>
      </c>
      <c r="F1028" s="208">
        <v>59.85</v>
      </c>
      <c r="G1028" s="189" t="s">
        <v>2607</v>
      </c>
      <c r="H1028" s="208">
        <v>0</v>
      </c>
      <c r="I1028" s="189" t="s">
        <v>2608</v>
      </c>
      <c r="J1028" s="208">
        <v>59.85</v>
      </c>
    </row>
    <row r="1029" spans="1:10" x14ac:dyDescent="0.2">
      <c r="A1029" s="189"/>
      <c r="B1029" s="189"/>
      <c r="C1029" s="189"/>
      <c r="D1029" s="189"/>
      <c r="E1029" s="189" t="s">
        <v>2609</v>
      </c>
      <c r="F1029" s="208">
        <v>53.65</v>
      </c>
      <c r="G1029" s="189"/>
      <c r="H1029" s="226" t="s">
        <v>2610</v>
      </c>
      <c r="I1029" s="226"/>
      <c r="J1029" s="208">
        <v>239.81</v>
      </c>
    </row>
    <row r="1030" spans="1:10" ht="50.1" customHeight="1" thickBot="1" x14ac:dyDescent="0.25">
      <c r="A1030" s="190"/>
      <c r="B1030" s="190"/>
      <c r="C1030" s="190"/>
      <c r="D1030" s="190"/>
      <c r="E1030" s="190"/>
      <c r="F1030" s="190"/>
      <c r="G1030" s="190" t="s">
        <v>2611</v>
      </c>
      <c r="H1030" s="209" t="s">
        <v>1999</v>
      </c>
      <c r="I1030" s="190" t="s">
        <v>2612</v>
      </c>
      <c r="J1030" s="192">
        <v>479.62</v>
      </c>
    </row>
    <row r="1031" spans="1:10" ht="0.95" customHeight="1" thickTop="1" x14ac:dyDescent="0.2">
      <c r="A1031" s="210"/>
      <c r="B1031" s="210"/>
      <c r="C1031" s="210"/>
      <c r="D1031" s="210"/>
      <c r="E1031" s="210"/>
      <c r="F1031" s="210"/>
      <c r="G1031" s="210"/>
      <c r="H1031" s="210"/>
      <c r="I1031" s="210"/>
      <c r="J1031" s="210"/>
    </row>
    <row r="1032" spans="1:10" ht="18" customHeight="1" x14ac:dyDescent="0.2">
      <c r="A1032" s="174"/>
      <c r="B1032" s="173" t="s">
        <v>10</v>
      </c>
      <c r="C1032" s="174" t="s">
        <v>11</v>
      </c>
      <c r="D1032" s="174" t="s">
        <v>12</v>
      </c>
      <c r="E1032" s="227" t="s">
        <v>458</v>
      </c>
      <c r="F1032" s="227"/>
      <c r="G1032" s="175" t="s">
        <v>13</v>
      </c>
      <c r="H1032" s="173" t="s">
        <v>14</v>
      </c>
      <c r="I1032" s="173" t="s">
        <v>15</v>
      </c>
      <c r="J1032" s="173" t="s">
        <v>17</v>
      </c>
    </row>
    <row r="1033" spans="1:10" ht="39" customHeight="1" x14ac:dyDescent="0.2">
      <c r="A1033" s="185" t="s">
        <v>2605</v>
      </c>
      <c r="B1033" s="184" t="s">
        <v>257</v>
      </c>
      <c r="C1033" s="185" t="s">
        <v>30</v>
      </c>
      <c r="D1033" s="185" t="s">
        <v>258</v>
      </c>
      <c r="E1033" s="230" t="s">
        <v>469</v>
      </c>
      <c r="F1033" s="230"/>
      <c r="G1033" s="186" t="s">
        <v>27</v>
      </c>
      <c r="H1033" s="212">
        <v>1</v>
      </c>
      <c r="I1033" s="187">
        <v>13.66</v>
      </c>
      <c r="J1033" s="187">
        <v>13.66</v>
      </c>
    </row>
    <row r="1034" spans="1:10" x14ac:dyDescent="0.2">
      <c r="A1034" s="189"/>
      <c r="B1034" s="189"/>
      <c r="C1034" s="189"/>
      <c r="D1034" s="189"/>
      <c r="E1034" s="189" t="s">
        <v>2606</v>
      </c>
      <c r="F1034" s="208">
        <v>0</v>
      </c>
      <c r="G1034" s="189" t="s">
        <v>2607</v>
      </c>
      <c r="H1034" s="208">
        <v>0</v>
      </c>
      <c r="I1034" s="189" t="s">
        <v>2608</v>
      </c>
      <c r="J1034" s="208">
        <v>0</v>
      </c>
    </row>
    <row r="1035" spans="1:10" x14ac:dyDescent="0.2">
      <c r="A1035" s="189"/>
      <c r="B1035" s="189"/>
      <c r="C1035" s="189"/>
      <c r="D1035" s="189"/>
      <c r="E1035" s="189" t="s">
        <v>2609</v>
      </c>
      <c r="F1035" s="208"/>
      <c r="G1035" s="189"/>
      <c r="H1035" s="226" t="s">
        <v>2610</v>
      </c>
      <c r="I1035" s="226"/>
      <c r="J1035" s="208">
        <v>17.596812</v>
      </c>
    </row>
    <row r="1036" spans="1:10" ht="50.1" customHeight="1" thickBot="1" x14ac:dyDescent="0.25">
      <c r="A1036" s="190"/>
      <c r="B1036" s="190"/>
      <c r="C1036" s="190"/>
      <c r="D1036" s="190"/>
      <c r="E1036" s="190"/>
      <c r="F1036" s="190"/>
      <c r="G1036" s="190" t="s">
        <v>2611</v>
      </c>
      <c r="H1036" s="209" t="s">
        <v>2627</v>
      </c>
      <c r="I1036" s="190" t="s">
        <v>2612</v>
      </c>
      <c r="J1036" s="192">
        <v>52.77</v>
      </c>
    </row>
    <row r="1037" spans="1:10" ht="0.95" customHeight="1" thickTop="1" x14ac:dyDescent="0.2">
      <c r="A1037" s="210"/>
      <c r="B1037" s="210"/>
      <c r="C1037" s="210"/>
      <c r="D1037" s="210"/>
      <c r="E1037" s="210"/>
      <c r="F1037" s="210"/>
      <c r="G1037" s="210"/>
      <c r="H1037" s="210"/>
      <c r="I1037" s="210"/>
      <c r="J1037" s="210"/>
    </row>
    <row r="1038" spans="1:10" ht="18" customHeight="1" x14ac:dyDescent="0.2">
      <c r="A1038" s="174" t="s">
        <v>319</v>
      </c>
      <c r="B1038" s="173" t="s">
        <v>10</v>
      </c>
      <c r="C1038" s="174" t="s">
        <v>11</v>
      </c>
      <c r="D1038" s="174" t="s">
        <v>12</v>
      </c>
      <c r="E1038" s="227" t="s">
        <v>458</v>
      </c>
      <c r="F1038" s="227"/>
      <c r="G1038" s="175" t="s">
        <v>13</v>
      </c>
      <c r="H1038" s="173" t="s">
        <v>14</v>
      </c>
      <c r="I1038" s="173" t="s">
        <v>15</v>
      </c>
      <c r="J1038" s="173" t="s">
        <v>17</v>
      </c>
    </row>
    <row r="1039" spans="1:10" ht="26.1" customHeight="1" x14ac:dyDescent="0.2">
      <c r="A1039" s="199" t="s">
        <v>2604</v>
      </c>
      <c r="B1039" s="201" t="s">
        <v>304</v>
      </c>
      <c r="C1039" s="199" t="s">
        <v>30</v>
      </c>
      <c r="D1039" s="199" t="s">
        <v>305</v>
      </c>
      <c r="E1039" s="228" t="s">
        <v>2359</v>
      </c>
      <c r="F1039" s="228"/>
      <c r="G1039" s="200" t="s">
        <v>27</v>
      </c>
      <c r="H1039" s="205">
        <v>1</v>
      </c>
      <c r="I1039" s="206">
        <v>55.83</v>
      </c>
      <c r="J1039" s="206">
        <v>55.83</v>
      </c>
    </row>
    <row r="1040" spans="1:10" ht="26.1" customHeight="1" x14ac:dyDescent="0.2">
      <c r="A1040" s="177" t="s">
        <v>2613</v>
      </c>
      <c r="B1040" s="176" t="s">
        <v>2750</v>
      </c>
      <c r="C1040" s="177" t="s">
        <v>30</v>
      </c>
      <c r="D1040" s="177" t="s">
        <v>2747</v>
      </c>
      <c r="E1040" s="224" t="s">
        <v>2205</v>
      </c>
      <c r="F1040" s="224"/>
      <c r="G1040" s="178" t="s">
        <v>32</v>
      </c>
      <c r="H1040" s="211">
        <v>9.3685000000000004E-2</v>
      </c>
      <c r="I1040" s="179">
        <v>24.33</v>
      </c>
      <c r="J1040" s="179">
        <v>2.27</v>
      </c>
    </row>
    <row r="1041" spans="1:10" ht="24" customHeight="1" x14ac:dyDescent="0.2">
      <c r="A1041" s="177" t="s">
        <v>2613</v>
      </c>
      <c r="B1041" s="176" t="s">
        <v>2751</v>
      </c>
      <c r="C1041" s="177" t="s">
        <v>30</v>
      </c>
      <c r="D1041" s="177" t="s">
        <v>2745</v>
      </c>
      <c r="E1041" s="224" t="s">
        <v>2205</v>
      </c>
      <c r="F1041" s="224"/>
      <c r="G1041" s="178" t="s">
        <v>32</v>
      </c>
      <c r="H1041" s="211">
        <v>9.3685000000000004E-2</v>
      </c>
      <c r="I1041" s="179">
        <v>28.84</v>
      </c>
      <c r="J1041" s="179">
        <v>2.7</v>
      </c>
    </row>
    <row r="1042" spans="1:10" ht="39" customHeight="1" x14ac:dyDescent="0.2">
      <c r="A1042" s="181" t="s">
        <v>2605</v>
      </c>
      <c r="B1042" s="180" t="s">
        <v>1855</v>
      </c>
      <c r="C1042" s="181" t="s">
        <v>30</v>
      </c>
      <c r="D1042" s="181" t="s">
        <v>1856</v>
      </c>
      <c r="E1042" s="225" t="s">
        <v>469</v>
      </c>
      <c r="F1042" s="225"/>
      <c r="G1042" s="182" t="s">
        <v>27</v>
      </c>
      <c r="H1042" s="207">
        <v>2</v>
      </c>
      <c r="I1042" s="183">
        <v>1.2</v>
      </c>
      <c r="J1042" s="183">
        <v>2.4</v>
      </c>
    </row>
    <row r="1043" spans="1:10" ht="26.1" customHeight="1" x14ac:dyDescent="0.2">
      <c r="A1043" s="181" t="s">
        <v>2605</v>
      </c>
      <c r="B1043" s="180" t="s">
        <v>919</v>
      </c>
      <c r="C1043" s="181" t="s">
        <v>30</v>
      </c>
      <c r="D1043" s="181" t="s">
        <v>920</v>
      </c>
      <c r="E1043" s="225" t="s">
        <v>469</v>
      </c>
      <c r="F1043" s="225"/>
      <c r="G1043" s="182" t="s">
        <v>27</v>
      </c>
      <c r="H1043" s="207">
        <v>1</v>
      </c>
      <c r="I1043" s="183">
        <v>48.46</v>
      </c>
      <c r="J1043" s="183">
        <v>48.46</v>
      </c>
    </row>
    <row r="1044" spans="1:10" x14ac:dyDescent="0.2">
      <c r="A1044" s="189"/>
      <c r="B1044" s="189"/>
      <c r="C1044" s="189"/>
      <c r="D1044" s="189"/>
      <c r="E1044" s="189" t="s">
        <v>2606</v>
      </c>
      <c r="F1044" s="208">
        <v>3.12</v>
      </c>
      <c r="G1044" s="189" t="s">
        <v>2607</v>
      </c>
      <c r="H1044" s="208">
        <v>0</v>
      </c>
      <c r="I1044" s="189" t="s">
        <v>2608</v>
      </c>
      <c r="J1044" s="208">
        <v>3.12</v>
      </c>
    </row>
    <row r="1045" spans="1:10" x14ac:dyDescent="0.2">
      <c r="A1045" s="189"/>
      <c r="B1045" s="189"/>
      <c r="C1045" s="189"/>
      <c r="D1045" s="189"/>
      <c r="E1045" s="189" t="s">
        <v>2609</v>
      </c>
      <c r="F1045" s="208">
        <v>16.09</v>
      </c>
      <c r="G1045" s="189"/>
      <c r="H1045" s="226" t="s">
        <v>2610</v>
      </c>
      <c r="I1045" s="226"/>
      <c r="J1045" s="208">
        <v>71.92</v>
      </c>
    </row>
    <row r="1046" spans="1:10" ht="50.1" customHeight="1" thickBot="1" x14ac:dyDescent="0.25">
      <c r="A1046" s="190"/>
      <c r="B1046" s="190"/>
      <c r="C1046" s="190"/>
      <c r="D1046" s="190"/>
      <c r="E1046" s="190"/>
      <c r="F1046" s="190"/>
      <c r="G1046" s="190" t="s">
        <v>2611</v>
      </c>
      <c r="H1046" s="209" t="s">
        <v>1862</v>
      </c>
      <c r="I1046" s="190" t="s">
        <v>2612</v>
      </c>
      <c r="J1046" s="192">
        <v>575.36</v>
      </c>
    </row>
    <row r="1047" spans="1:10" ht="0.95" customHeight="1" thickTop="1" x14ac:dyDescent="0.2">
      <c r="A1047" s="210"/>
      <c r="B1047" s="210"/>
      <c r="C1047" s="210"/>
      <c r="D1047" s="210"/>
      <c r="E1047" s="210"/>
      <c r="F1047" s="210"/>
      <c r="G1047" s="210"/>
      <c r="H1047" s="210"/>
      <c r="I1047" s="210"/>
      <c r="J1047" s="210"/>
    </row>
    <row r="1048" spans="1:10" ht="18" customHeight="1" x14ac:dyDescent="0.2">
      <c r="A1048" s="174" t="s">
        <v>320</v>
      </c>
      <c r="B1048" s="173" t="s">
        <v>10</v>
      </c>
      <c r="C1048" s="174" t="s">
        <v>11</v>
      </c>
      <c r="D1048" s="174" t="s">
        <v>12</v>
      </c>
      <c r="E1048" s="227" t="s">
        <v>458</v>
      </c>
      <c r="F1048" s="227"/>
      <c r="G1048" s="175" t="s">
        <v>13</v>
      </c>
      <c r="H1048" s="173" t="s">
        <v>14</v>
      </c>
      <c r="I1048" s="173" t="s">
        <v>15</v>
      </c>
      <c r="J1048" s="173" t="s">
        <v>17</v>
      </c>
    </row>
    <row r="1049" spans="1:10" ht="26.1" customHeight="1" x14ac:dyDescent="0.2">
      <c r="A1049" s="199" t="s">
        <v>2604</v>
      </c>
      <c r="B1049" s="201" t="s">
        <v>321</v>
      </c>
      <c r="C1049" s="199" t="s">
        <v>30</v>
      </c>
      <c r="D1049" s="199" t="s">
        <v>322</v>
      </c>
      <c r="E1049" s="228" t="s">
        <v>2359</v>
      </c>
      <c r="F1049" s="228"/>
      <c r="G1049" s="200" t="s">
        <v>27</v>
      </c>
      <c r="H1049" s="205">
        <v>1</v>
      </c>
      <c r="I1049" s="206">
        <v>70.17</v>
      </c>
      <c r="J1049" s="206">
        <v>70.17</v>
      </c>
    </row>
    <row r="1050" spans="1:10" ht="26.1" customHeight="1" x14ac:dyDescent="0.2">
      <c r="A1050" s="177" t="s">
        <v>2613</v>
      </c>
      <c r="B1050" s="176" t="s">
        <v>2750</v>
      </c>
      <c r="C1050" s="177" t="s">
        <v>30</v>
      </c>
      <c r="D1050" s="177" t="s">
        <v>2747</v>
      </c>
      <c r="E1050" s="224" t="s">
        <v>2205</v>
      </c>
      <c r="F1050" s="224"/>
      <c r="G1050" s="178" t="s">
        <v>32</v>
      </c>
      <c r="H1050" s="211">
        <v>0.353163</v>
      </c>
      <c r="I1050" s="179">
        <v>24.33</v>
      </c>
      <c r="J1050" s="179">
        <v>8.59</v>
      </c>
    </row>
    <row r="1051" spans="1:10" ht="24" customHeight="1" x14ac:dyDescent="0.2">
      <c r="A1051" s="177" t="s">
        <v>2613</v>
      </c>
      <c r="B1051" s="176" t="s">
        <v>2751</v>
      </c>
      <c r="C1051" s="177" t="s">
        <v>30</v>
      </c>
      <c r="D1051" s="177" t="s">
        <v>2745</v>
      </c>
      <c r="E1051" s="224" t="s">
        <v>2205</v>
      </c>
      <c r="F1051" s="224"/>
      <c r="G1051" s="178" t="s">
        <v>32</v>
      </c>
      <c r="H1051" s="211">
        <v>0.353163</v>
      </c>
      <c r="I1051" s="179">
        <v>28.84</v>
      </c>
      <c r="J1051" s="179">
        <v>10.18</v>
      </c>
    </row>
    <row r="1052" spans="1:10" ht="26.1" customHeight="1" x14ac:dyDescent="0.2">
      <c r="A1052" s="181" t="s">
        <v>2605</v>
      </c>
      <c r="B1052" s="180" t="s">
        <v>1525</v>
      </c>
      <c r="C1052" s="181" t="s">
        <v>30</v>
      </c>
      <c r="D1052" s="181" t="s">
        <v>1526</v>
      </c>
      <c r="E1052" s="225" t="s">
        <v>469</v>
      </c>
      <c r="F1052" s="225"/>
      <c r="G1052" s="182" t="s">
        <v>27</v>
      </c>
      <c r="H1052" s="207">
        <v>1</v>
      </c>
      <c r="I1052" s="183">
        <v>47.72</v>
      </c>
      <c r="J1052" s="183">
        <v>47.72</v>
      </c>
    </row>
    <row r="1053" spans="1:10" ht="39" customHeight="1" x14ac:dyDescent="0.2">
      <c r="A1053" s="181" t="s">
        <v>2605</v>
      </c>
      <c r="B1053" s="180" t="s">
        <v>2001</v>
      </c>
      <c r="C1053" s="181" t="s">
        <v>30</v>
      </c>
      <c r="D1053" s="181" t="s">
        <v>2002</v>
      </c>
      <c r="E1053" s="225" t="s">
        <v>469</v>
      </c>
      <c r="F1053" s="225"/>
      <c r="G1053" s="182" t="s">
        <v>27</v>
      </c>
      <c r="H1053" s="207">
        <v>2</v>
      </c>
      <c r="I1053" s="183">
        <v>1.84</v>
      </c>
      <c r="J1053" s="183">
        <v>3.68</v>
      </c>
    </row>
    <row r="1054" spans="1:10" x14ac:dyDescent="0.2">
      <c r="A1054" s="189"/>
      <c r="B1054" s="189"/>
      <c r="C1054" s="189"/>
      <c r="D1054" s="189"/>
      <c r="E1054" s="189" t="s">
        <v>2606</v>
      </c>
      <c r="F1054" s="208">
        <v>11.79</v>
      </c>
      <c r="G1054" s="189" t="s">
        <v>2607</v>
      </c>
      <c r="H1054" s="208">
        <v>0</v>
      </c>
      <c r="I1054" s="189" t="s">
        <v>2608</v>
      </c>
      <c r="J1054" s="208">
        <v>11.79</v>
      </c>
    </row>
    <row r="1055" spans="1:10" x14ac:dyDescent="0.2">
      <c r="A1055" s="189"/>
      <c r="B1055" s="189"/>
      <c r="C1055" s="189"/>
      <c r="D1055" s="189"/>
      <c r="E1055" s="189" t="s">
        <v>2609</v>
      </c>
      <c r="F1055" s="208">
        <v>20.22</v>
      </c>
      <c r="G1055" s="189"/>
      <c r="H1055" s="226" t="s">
        <v>2610</v>
      </c>
      <c r="I1055" s="226"/>
      <c r="J1055" s="208">
        <v>90.39</v>
      </c>
    </row>
    <row r="1056" spans="1:10" ht="50.1" customHeight="1" thickBot="1" x14ac:dyDescent="0.25">
      <c r="A1056" s="190"/>
      <c r="B1056" s="190"/>
      <c r="C1056" s="190"/>
      <c r="D1056" s="190"/>
      <c r="E1056" s="190"/>
      <c r="F1056" s="190"/>
      <c r="G1056" s="190" t="s">
        <v>2611</v>
      </c>
      <c r="H1056" s="209" t="s">
        <v>1999</v>
      </c>
      <c r="I1056" s="190" t="s">
        <v>2612</v>
      </c>
      <c r="J1056" s="192">
        <v>180.78</v>
      </c>
    </row>
    <row r="1057" spans="1:10" ht="0.95" customHeight="1" thickTop="1" x14ac:dyDescent="0.2">
      <c r="A1057" s="210"/>
      <c r="B1057" s="210"/>
      <c r="C1057" s="210"/>
      <c r="D1057" s="210"/>
      <c r="E1057" s="210"/>
      <c r="F1057" s="210"/>
      <c r="G1057" s="210"/>
      <c r="H1057" s="210"/>
      <c r="I1057" s="210"/>
      <c r="J1057" s="210"/>
    </row>
    <row r="1058" spans="1:10" ht="18" customHeight="1" x14ac:dyDescent="0.2">
      <c r="A1058" s="174" t="s">
        <v>323</v>
      </c>
      <c r="B1058" s="173" t="s">
        <v>10</v>
      </c>
      <c r="C1058" s="174" t="s">
        <v>11</v>
      </c>
      <c r="D1058" s="174" t="s">
        <v>12</v>
      </c>
      <c r="E1058" s="227" t="s">
        <v>458</v>
      </c>
      <c r="F1058" s="227"/>
      <c r="G1058" s="175" t="s">
        <v>13</v>
      </c>
      <c r="H1058" s="173" t="s">
        <v>14</v>
      </c>
      <c r="I1058" s="173" t="s">
        <v>15</v>
      </c>
      <c r="J1058" s="173" t="s">
        <v>17</v>
      </c>
    </row>
    <row r="1059" spans="1:10" ht="39" customHeight="1" x14ac:dyDescent="0.2">
      <c r="A1059" s="199" t="s">
        <v>2604</v>
      </c>
      <c r="B1059" s="201" t="s">
        <v>284</v>
      </c>
      <c r="C1059" s="199" t="s">
        <v>30</v>
      </c>
      <c r="D1059" s="199" t="s">
        <v>285</v>
      </c>
      <c r="E1059" s="228" t="s">
        <v>2394</v>
      </c>
      <c r="F1059" s="228"/>
      <c r="G1059" s="200" t="s">
        <v>27</v>
      </c>
      <c r="H1059" s="205">
        <v>1</v>
      </c>
      <c r="I1059" s="206">
        <v>33.9</v>
      </c>
      <c r="J1059" s="206">
        <v>33.9</v>
      </c>
    </row>
    <row r="1060" spans="1:10" ht="24" customHeight="1" x14ac:dyDescent="0.2">
      <c r="A1060" s="177" t="s">
        <v>2613</v>
      </c>
      <c r="B1060" s="176" t="s">
        <v>2751</v>
      </c>
      <c r="C1060" s="177" t="s">
        <v>30</v>
      </c>
      <c r="D1060" s="177" t="s">
        <v>2745</v>
      </c>
      <c r="E1060" s="224" t="s">
        <v>2205</v>
      </c>
      <c r="F1060" s="224"/>
      <c r="G1060" s="178" t="s">
        <v>32</v>
      </c>
      <c r="H1060" s="211">
        <v>0.48299989999999998</v>
      </c>
      <c r="I1060" s="179">
        <v>28.84</v>
      </c>
      <c r="J1060" s="179">
        <v>13.92</v>
      </c>
    </row>
    <row r="1061" spans="1:10" ht="26.1" customHeight="1" x14ac:dyDescent="0.2">
      <c r="A1061" s="177" t="s">
        <v>2613</v>
      </c>
      <c r="B1061" s="176" t="s">
        <v>2750</v>
      </c>
      <c r="C1061" s="177" t="s">
        <v>30</v>
      </c>
      <c r="D1061" s="177" t="s">
        <v>2747</v>
      </c>
      <c r="E1061" s="224" t="s">
        <v>2205</v>
      </c>
      <c r="F1061" s="224"/>
      <c r="G1061" s="178" t="s">
        <v>32</v>
      </c>
      <c r="H1061" s="211">
        <v>0.1509375</v>
      </c>
      <c r="I1061" s="179">
        <v>24.33</v>
      </c>
      <c r="J1061" s="179">
        <v>3.67</v>
      </c>
    </row>
    <row r="1062" spans="1:10" ht="26.1" customHeight="1" x14ac:dyDescent="0.2">
      <c r="A1062" s="181" t="s">
        <v>2605</v>
      </c>
      <c r="B1062" s="180" t="s">
        <v>1184</v>
      </c>
      <c r="C1062" s="181" t="s">
        <v>30</v>
      </c>
      <c r="D1062" s="181" t="s">
        <v>1185</v>
      </c>
      <c r="E1062" s="225" t="s">
        <v>469</v>
      </c>
      <c r="F1062" s="225"/>
      <c r="G1062" s="182" t="s">
        <v>27</v>
      </c>
      <c r="H1062" s="207">
        <v>1</v>
      </c>
      <c r="I1062" s="183">
        <v>16.309999999999999</v>
      </c>
      <c r="J1062" s="183">
        <v>16.309999999999999</v>
      </c>
    </row>
    <row r="1063" spans="1:10" x14ac:dyDescent="0.2">
      <c r="A1063" s="189"/>
      <c r="B1063" s="189"/>
      <c r="C1063" s="189"/>
      <c r="D1063" s="189"/>
      <c r="E1063" s="189" t="s">
        <v>2606</v>
      </c>
      <c r="F1063" s="208">
        <v>11.34</v>
      </c>
      <c r="G1063" s="189" t="s">
        <v>2607</v>
      </c>
      <c r="H1063" s="208">
        <v>0</v>
      </c>
      <c r="I1063" s="189" t="s">
        <v>2608</v>
      </c>
      <c r="J1063" s="208">
        <v>11.34</v>
      </c>
    </row>
    <row r="1064" spans="1:10" x14ac:dyDescent="0.2">
      <c r="A1064" s="189"/>
      <c r="B1064" s="189"/>
      <c r="C1064" s="189"/>
      <c r="D1064" s="189"/>
      <c r="E1064" s="189" t="s">
        <v>2609</v>
      </c>
      <c r="F1064" s="208">
        <v>9.76</v>
      </c>
      <c r="G1064" s="189"/>
      <c r="H1064" s="226" t="s">
        <v>2610</v>
      </c>
      <c r="I1064" s="226"/>
      <c r="J1064" s="208">
        <v>43.66</v>
      </c>
    </row>
    <row r="1065" spans="1:10" ht="50.1" customHeight="1" thickBot="1" x14ac:dyDescent="0.25">
      <c r="A1065" s="190"/>
      <c r="B1065" s="190"/>
      <c r="C1065" s="190"/>
      <c r="D1065" s="190"/>
      <c r="E1065" s="190"/>
      <c r="F1065" s="190"/>
      <c r="G1065" s="190" t="s">
        <v>2611</v>
      </c>
      <c r="H1065" s="209" t="s">
        <v>2743</v>
      </c>
      <c r="I1065" s="190" t="s">
        <v>2612</v>
      </c>
      <c r="J1065" s="192">
        <v>305.62</v>
      </c>
    </row>
    <row r="1066" spans="1:10" ht="0.95" customHeight="1" thickTop="1" x14ac:dyDescent="0.2">
      <c r="A1066" s="210"/>
      <c r="B1066" s="210"/>
      <c r="C1066" s="210"/>
      <c r="D1066" s="210"/>
      <c r="E1066" s="210"/>
      <c r="F1066" s="210"/>
      <c r="G1066" s="210"/>
      <c r="H1066" s="210"/>
      <c r="I1066" s="210"/>
      <c r="J1066" s="210"/>
    </row>
    <row r="1067" spans="1:10" ht="18" customHeight="1" x14ac:dyDescent="0.2">
      <c r="A1067" s="174" t="s">
        <v>324</v>
      </c>
      <c r="B1067" s="173" t="s">
        <v>10</v>
      </c>
      <c r="C1067" s="174" t="s">
        <v>11</v>
      </c>
      <c r="D1067" s="174" t="s">
        <v>12</v>
      </c>
      <c r="E1067" s="227" t="s">
        <v>458</v>
      </c>
      <c r="F1067" s="227"/>
      <c r="G1067" s="175" t="s">
        <v>13</v>
      </c>
      <c r="H1067" s="173" t="s">
        <v>14</v>
      </c>
      <c r="I1067" s="173" t="s">
        <v>15</v>
      </c>
      <c r="J1067" s="173" t="s">
        <v>17</v>
      </c>
    </row>
    <row r="1068" spans="1:10" ht="26.1" customHeight="1" x14ac:dyDescent="0.2">
      <c r="A1068" s="199" t="s">
        <v>2604</v>
      </c>
      <c r="B1068" s="201" t="s">
        <v>287</v>
      </c>
      <c r="C1068" s="199" t="s">
        <v>30</v>
      </c>
      <c r="D1068" s="199" t="s">
        <v>288</v>
      </c>
      <c r="E1068" s="228" t="s">
        <v>2394</v>
      </c>
      <c r="F1068" s="228"/>
      <c r="G1068" s="200" t="s">
        <v>27</v>
      </c>
      <c r="H1068" s="205">
        <v>1</v>
      </c>
      <c r="I1068" s="206">
        <v>7.1</v>
      </c>
      <c r="J1068" s="206">
        <v>7.1</v>
      </c>
    </row>
    <row r="1069" spans="1:10" ht="26.1" customHeight="1" x14ac:dyDescent="0.2">
      <c r="A1069" s="177" t="s">
        <v>2613</v>
      </c>
      <c r="B1069" s="176" t="s">
        <v>2750</v>
      </c>
      <c r="C1069" s="177" t="s">
        <v>30</v>
      </c>
      <c r="D1069" s="177" t="s">
        <v>2747</v>
      </c>
      <c r="E1069" s="224" t="s">
        <v>2205</v>
      </c>
      <c r="F1069" s="224"/>
      <c r="G1069" s="178" t="s">
        <v>32</v>
      </c>
      <c r="H1069" s="211">
        <v>0</v>
      </c>
      <c r="I1069" s="179">
        <v>24.33</v>
      </c>
      <c r="J1069" s="179">
        <v>0</v>
      </c>
    </row>
    <row r="1070" spans="1:10" ht="24" customHeight="1" x14ac:dyDescent="0.2">
      <c r="A1070" s="177" t="s">
        <v>2613</v>
      </c>
      <c r="B1070" s="176" t="s">
        <v>2751</v>
      </c>
      <c r="C1070" s="177" t="s">
        <v>30</v>
      </c>
      <c r="D1070" s="177" t="s">
        <v>2745</v>
      </c>
      <c r="E1070" s="224" t="s">
        <v>2205</v>
      </c>
      <c r="F1070" s="224"/>
      <c r="G1070" s="178" t="s">
        <v>32</v>
      </c>
      <c r="H1070" s="211">
        <v>0</v>
      </c>
      <c r="I1070" s="179">
        <v>28.84</v>
      </c>
      <c r="J1070" s="179">
        <v>0</v>
      </c>
    </row>
    <row r="1071" spans="1:10" ht="24" customHeight="1" x14ac:dyDescent="0.2">
      <c r="A1071" s="181" t="s">
        <v>2605</v>
      </c>
      <c r="B1071" s="180" t="s">
        <v>2111</v>
      </c>
      <c r="C1071" s="181" t="s">
        <v>30</v>
      </c>
      <c r="D1071" s="181" t="s">
        <v>2112</v>
      </c>
      <c r="E1071" s="225" t="s">
        <v>469</v>
      </c>
      <c r="F1071" s="225"/>
      <c r="G1071" s="182" t="s">
        <v>27</v>
      </c>
      <c r="H1071" s="207">
        <v>1</v>
      </c>
      <c r="I1071" s="183">
        <v>0</v>
      </c>
      <c r="J1071" s="183">
        <v>0</v>
      </c>
    </row>
    <row r="1072" spans="1:10" ht="26.1" customHeight="1" x14ac:dyDescent="0.2">
      <c r="A1072" s="181" t="s">
        <v>2605</v>
      </c>
      <c r="B1072" s="180" t="s">
        <v>1430</v>
      </c>
      <c r="C1072" s="181" t="s">
        <v>30</v>
      </c>
      <c r="D1072" s="181" t="s">
        <v>1431</v>
      </c>
      <c r="E1072" s="225" t="s">
        <v>469</v>
      </c>
      <c r="F1072" s="225"/>
      <c r="G1072" s="182" t="s">
        <v>27</v>
      </c>
      <c r="H1072" s="207">
        <v>1</v>
      </c>
      <c r="I1072" s="183">
        <v>7.1</v>
      </c>
      <c r="J1072" s="183">
        <v>7.1</v>
      </c>
    </row>
    <row r="1073" spans="1:10" x14ac:dyDescent="0.2">
      <c r="A1073" s="189"/>
      <c r="B1073" s="189"/>
      <c r="C1073" s="189"/>
      <c r="D1073" s="189"/>
      <c r="E1073" s="189" t="s">
        <v>2606</v>
      </c>
      <c r="F1073" s="208">
        <v>0</v>
      </c>
      <c r="G1073" s="189" t="s">
        <v>2607</v>
      </c>
      <c r="H1073" s="208">
        <v>0</v>
      </c>
      <c r="I1073" s="189" t="s">
        <v>2608</v>
      </c>
      <c r="J1073" s="208">
        <v>0</v>
      </c>
    </row>
    <row r="1074" spans="1:10" x14ac:dyDescent="0.2">
      <c r="A1074" s="189"/>
      <c r="B1074" s="189"/>
      <c r="C1074" s="189"/>
      <c r="D1074" s="189"/>
      <c r="E1074" s="189" t="s">
        <v>2609</v>
      </c>
      <c r="F1074" s="208">
        <v>2.04</v>
      </c>
      <c r="G1074" s="189"/>
      <c r="H1074" s="226" t="s">
        <v>2610</v>
      </c>
      <c r="I1074" s="226"/>
      <c r="J1074" s="208">
        <v>9.14</v>
      </c>
    </row>
    <row r="1075" spans="1:10" ht="50.1" customHeight="1" thickBot="1" x14ac:dyDescent="0.25">
      <c r="A1075" s="190"/>
      <c r="B1075" s="190"/>
      <c r="C1075" s="190"/>
      <c r="D1075" s="190"/>
      <c r="E1075" s="190"/>
      <c r="F1075" s="190"/>
      <c r="G1075" s="190" t="s">
        <v>2611</v>
      </c>
      <c r="H1075" s="209" t="s">
        <v>2743</v>
      </c>
      <c r="I1075" s="190" t="s">
        <v>2612</v>
      </c>
      <c r="J1075" s="192">
        <v>63.98</v>
      </c>
    </row>
    <row r="1076" spans="1:10" ht="0.95" customHeight="1" thickTop="1" x14ac:dyDescent="0.2">
      <c r="A1076" s="210"/>
      <c r="B1076" s="210"/>
      <c r="C1076" s="210"/>
      <c r="D1076" s="210"/>
      <c r="E1076" s="210"/>
      <c r="F1076" s="210"/>
      <c r="G1076" s="210"/>
      <c r="H1076" s="210"/>
      <c r="I1076" s="210"/>
      <c r="J1076" s="210"/>
    </row>
    <row r="1077" spans="1:10" ht="24" customHeight="1" x14ac:dyDescent="0.2">
      <c r="A1077" s="194" t="s">
        <v>325</v>
      </c>
      <c r="B1077" s="194"/>
      <c r="C1077" s="194"/>
      <c r="D1077" s="194" t="s">
        <v>326</v>
      </c>
      <c r="E1077" s="194"/>
      <c r="F1077" s="229"/>
      <c r="G1077" s="229"/>
      <c r="H1077" s="195"/>
      <c r="I1077" s="194"/>
      <c r="J1077" s="202">
        <v>13402.7</v>
      </c>
    </row>
    <row r="1078" spans="1:10" ht="18" customHeight="1" x14ac:dyDescent="0.2">
      <c r="A1078" s="174" t="s">
        <v>327</v>
      </c>
      <c r="B1078" s="173" t="s">
        <v>10</v>
      </c>
      <c r="C1078" s="174" t="s">
        <v>11</v>
      </c>
      <c r="D1078" s="174" t="s">
        <v>12</v>
      </c>
      <c r="E1078" s="227" t="s">
        <v>458</v>
      </c>
      <c r="F1078" s="227"/>
      <c r="G1078" s="175" t="s">
        <v>13</v>
      </c>
      <c r="H1078" s="173" t="s">
        <v>14</v>
      </c>
      <c r="I1078" s="173" t="s">
        <v>15</v>
      </c>
      <c r="J1078" s="173" t="s">
        <v>17</v>
      </c>
    </row>
    <row r="1079" spans="1:10" ht="26.1" customHeight="1" x14ac:dyDescent="0.2">
      <c r="A1079" s="199" t="s">
        <v>2604</v>
      </c>
      <c r="B1079" s="201" t="s">
        <v>248</v>
      </c>
      <c r="C1079" s="199" t="s">
        <v>65</v>
      </c>
      <c r="D1079" s="199" t="s">
        <v>249</v>
      </c>
      <c r="E1079" s="228">
        <v>0</v>
      </c>
      <c r="F1079" s="228"/>
      <c r="G1079" s="200" t="s">
        <v>163</v>
      </c>
      <c r="H1079" s="205">
        <v>1</v>
      </c>
      <c r="I1079" s="206">
        <v>337.48</v>
      </c>
      <c r="J1079" s="206">
        <v>337.48</v>
      </c>
    </row>
    <row r="1080" spans="1:10" ht="24" customHeight="1" x14ac:dyDescent="0.2">
      <c r="A1080" s="177" t="s">
        <v>2613</v>
      </c>
      <c r="B1080" s="176" t="s">
        <v>2744</v>
      </c>
      <c r="C1080" s="177" t="s">
        <v>65</v>
      </c>
      <c r="D1080" s="177" t="s">
        <v>2745</v>
      </c>
      <c r="E1080" s="224">
        <v>0</v>
      </c>
      <c r="F1080" s="224"/>
      <c r="G1080" s="178" t="s">
        <v>534</v>
      </c>
      <c r="H1080" s="211">
        <v>5</v>
      </c>
      <c r="I1080" s="179">
        <v>32.520000000000003</v>
      </c>
      <c r="J1080" s="179">
        <v>162.6</v>
      </c>
    </row>
    <row r="1081" spans="1:10" ht="26.1" customHeight="1" x14ac:dyDescent="0.2">
      <c r="A1081" s="177" t="s">
        <v>2613</v>
      </c>
      <c r="B1081" s="176" t="s">
        <v>2746</v>
      </c>
      <c r="C1081" s="177" t="s">
        <v>65</v>
      </c>
      <c r="D1081" s="177" t="s">
        <v>2747</v>
      </c>
      <c r="E1081" s="224">
        <v>0</v>
      </c>
      <c r="F1081" s="224"/>
      <c r="G1081" s="178" t="s">
        <v>534</v>
      </c>
      <c r="H1081" s="211">
        <v>5</v>
      </c>
      <c r="I1081" s="179">
        <v>26.52</v>
      </c>
      <c r="J1081" s="179">
        <v>132.6</v>
      </c>
    </row>
    <row r="1082" spans="1:10" ht="24" customHeight="1" x14ac:dyDescent="0.2">
      <c r="A1082" s="181" t="s">
        <v>2605</v>
      </c>
      <c r="B1082" s="180" t="s">
        <v>1215</v>
      </c>
      <c r="C1082" s="181" t="s">
        <v>65</v>
      </c>
      <c r="D1082" s="181" t="s">
        <v>1216</v>
      </c>
      <c r="E1082" s="225" t="s">
        <v>469</v>
      </c>
      <c r="F1082" s="225"/>
      <c r="G1082" s="182" t="s">
        <v>887</v>
      </c>
      <c r="H1082" s="207">
        <v>3</v>
      </c>
      <c r="I1082" s="183">
        <v>3.91</v>
      </c>
      <c r="J1082" s="183">
        <v>11.73</v>
      </c>
    </row>
    <row r="1083" spans="1:10" ht="24" customHeight="1" x14ac:dyDescent="0.2">
      <c r="A1083" s="181" t="s">
        <v>2605</v>
      </c>
      <c r="B1083" s="180" t="s">
        <v>1627</v>
      </c>
      <c r="C1083" s="181" t="s">
        <v>65</v>
      </c>
      <c r="D1083" s="181" t="s">
        <v>1628</v>
      </c>
      <c r="E1083" s="225" t="s">
        <v>469</v>
      </c>
      <c r="F1083" s="225"/>
      <c r="G1083" s="182" t="s">
        <v>231</v>
      </c>
      <c r="H1083" s="207">
        <v>2</v>
      </c>
      <c r="I1083" s="183">
        <v>1.26</v>
      </c>
      <c r="J1083" s="183">
        <v>2.52</v>
      </c>
    </row>
    <row r="1084" spans="1:10" ht="24" customHeight="1" x14ac:dyDescent="0.2">
      <c r="A1084" s="181" t="s">
        <v>2605</v>
      </c>
      <c r="B1084" s="180" t="s">
        <v>1717</v>
      </c>
      <c r="C1084" s="181" t="s">
        <v>65</v>
      </c>
      <c r="D1084" s="181" t="s">
        <v>1718</v>
      </c>
      <c r="E1084" s="225" t="s">
        <v>469</v>
      </c>
      <c r="F1084" s="225"/>
      <c r="G1084" s="182" t="s">
        <v>231</v>
      </c>
      <c r="H1084" s="207">
        <v>1</v>
      </c>
      <c r="I1084" s="183">
        <v>1.77</v>
      </c>
      <c r="J1084" s="183">
        <v>1.77</v>
      </c>
    </row>
    <row r="1085" spans="1:10" ht="24" customHeight="1" x14ac:dyDescent="0.2">
      <c r="A1085" s="181" t="s">
        <v>2605</v>
      </c>
      <c r="B1085" s="180" t="s">
        <v>1707</v>
      </c>
      <c r="C1085" s="181" t="s">
        <v>65</v>
      </c>
      <c r="D1085" s="181" t="s">
        <v>1708</v>
      </c>
      <c r="E1085" s="225" t="s">
        <v>469</v>
      </c>
      <c r="F1085" s="225"/>
      <c r="G1085" s="182" t="s">
        <v>231</v>
      </c>
      <c r="H1085" s="207">
        <v>2</v>
      </c>
      <c r="I1085" s="183">
        <v>0.89</v>
      </c>
      <c r="J1085" s="183">
        <v>1.78</v>
      </c>
    </row>
    <row r="1086" spans="1:10" ht="24" customHeight="1" x14ac:dyDescent="0.2">
      <c r="A1086" s="181" t="s">
        <v>2605</v>
      </c>
      <c r="B1086" s="180" t="s">
        <v>1015</v>
      </c>
      <c r="C1086" s="181" t="s">
        <v>65</v>
      </c>
      <c r="D1086" s="181" t="s">
        <v>1016</v>
      </c>
      <c r="E1086" s="225" t="s">
        <v>469</v>
      </c>
      <c r="F1086" s="225"/>
      <c r="G1086" s="182" t="s">
        <v>887</v>
      </c>
      <c r="H1086" s="207">
        <v>9</v>
      </c>
      <c r="I1086" s="183">
        <v>2.72</v>
      </c>
      <c r="J1086" s="183">
        <v>24.48</v>
      </c>
    </row>
    <row r="1087" spans="1:10" x14ac:dyDescent="0.2">
      <c r="A1087" s="189"/>
      <c r="B1087" s="189"/>
      <c r="C1087" s="189"/>
      <c r="D1087" s="189"/>
      <c r="E1087" s="189" t="s">
        <v>2606</v>
      </c>
      <c r="F1087" s="208">
        <v>196.5</v>
      </c>
      <c r="G1087" s="189" t="s">
        <v>2607</v>
      </c>
      <c r="H1087" s="208">
        <v>0</v>
      </c>
      <c r="I1087" s="189" t="s">
        <v>2608</v>
      </c>
      <c r="J1087" s="208">
        <v>196.5</v>
      </c>
    </row>
    <row r="1088" spans="1:10" x14ac:dyDescent="0.2">
      <c r="A1088" s="189"/>
      <c r="B1088" s="189"/>
      <c r="C1088" s="189"/>
      <c r="D1088" s="189"/>
      <c r="E1088" s="189" t="s">
        <v>2609</v>
      </c>
      <c r="F1088" s="208">
        <v>97.26</v>
      </c>
      <c r="G1088" s="189"/>
      <c r="H1088" s="226" t="s">
        <v>2610</v>
      </c>
      <c r="I1088" s="226"/>
      <c r="J1088" s="208">
        <v>434.74</v>
      </c>
    </row>
    <row r="1089" spans="1:10" ht="50.1" customHeight="1" thickBot="1" x14ac:dyDescent="0.25">
      <c r="A1089" s="190"/>
      <c r="B1089" s="190"/>
      <c r="C1089" s="190"/>
      <c r="D1089" s="190"/>
      <c r="E1089" s="190"/>
      <c r="F1089" s="190"/>
      <c r="G1089" s="190" t="s">
        <v>2611</v>
      </c>
      <c r="H1089" s="209" t="s">
        <v>2782</v>
      </c>
      <c r="I1089" s="190" t="s">
        <v>2612</v>
      </c>
      <c r="J1089" s="192">
        <v>7390.58</v>
      </c>
    </row>
    <row r="1090" spans="1:10" ht="0.95" customHeight="1" thickTop="1" x14ac:dyDescent="0.2">
      <c r="A1090" s="210"/>
      <c r="B1090" s="210"/>
      <c r="C1090" s="210"/>
      <c r="D1090" s="210"/>
      <c r="E1090" s="210"/>
      <c r="F1090" s="210"/>
      <c r="G1090" s="210"/>
      <c r="H1090" s="210"/>
      <c r="I1090" s="210"/>
      <c r="J1090" s="210"/>
    </row>
    <row r="1091" spans="1:10" ht="18" customHeight="1" x14ac:dyDescent="0.2">
      <c r="A1091" s="174" t="s">
        <v>328</v>
      </c>
      <c r="B1091" s="173" t="s">
        <v>10</v>
      </c>
      <c r="C1091" s="174" t="s">
        <v>11</v>
      </c>
      <c r="D1091" s="174" t="s">
        <v>12</v>
      </c>
      <c r="E1091" s="227" t="s">
        <v>458</v>
      </c>
      <c r="F1091" s="227"/>
      <c r="G1091" s="175" t="s">
        <v>13</v>
      </c>
      <c r="H1091" s="173" t="s">
        <v>14</v>
      </c>
      <c r="I1091" s="173" t="s">
        <v>15</v>
      </c>
      <c r="J1091" s="173" t="s">
        <v>17</v>
      </c>
    </row>
    <row r="1092" spans="1:10" ht="24" customHeight="1" x14ac:dyDescent="0.2">
      <c r="A1092" s="199" t="s">
        <v>2604</v>
      </c>
      <c r="B1092" s="201" t="s">
        <v>296</v>
      </c>
      <c r="C1092" s="199" t="s">
        <v>25</v>
      </c>
      <c r="D1092" s="199" t="s">
        <v>297</v>
      </c>
      <c r="E1092" s="228" t="s">
        <v>2399</v>
      </c>
      <c r="F1092" s="228"/>
      <c r="G1092" s="200" t="s">
        <v>27</v>
      </c>
      <c r="H1092" s="205">
        <v>1</v>
      </c>
      <c r="I1092" s="206">
        <v>190.9</v>
      </c>
      <c r="J1092" s="206">
        <v>190.9</v>
      </c>
    </row>
    <row r="1093" spans="1:10" ht="24" customHeight="1" x14ac:dyDescent="0.2">
      <c r="A1093" s="181" t="s">
        <v>2605</v>
      </c>
      <c r="B1093" s="180" t="s">
        <v>1817</v>
      </c>
      <c r="C1093" s="181" t="s">
        <v>25</v>
      </c>
      <c r="D1093" s="181" t="s">
        <v>1818</v>
      </c>
      <c r="E1093" s="225" t="s">
        <v>469</v>
      </c>
      <c r="F1093" s="225"/>
      <c r="G1093" s="182" t="s">
        <v>86</v>
      </c>
      <c r="H1093" s="207">
        <v>2</v>
      </c>
      <c r="I1093" s="183">
        <v>3.82</v>
      </c>
      <c r="J1093" s="183">
        <v>7.64</v>
      </c>
    </row>
    <row r="1094" spans="1:10" ht="24" customHeight="1" x14ac:dyDescent="0.2">
      <c r="A1094" s="181" t="s">
        <v>2605</v>
      </c>
      <c r="B1094" s="180" t="s">
        <v>1988</v>
      </c>
      <c r="C1094" s="181" t="s">
        <v>25</v>
      </c>
      <c r="D1094" s="181" t="s">
        <v>1989</v>
      </c>
      <c r="E1094" s="225" t="s">
        <v>469</v>
      </c>
      <c r="F1094" s="225"/>
      <c r="G1094" s="182" t="s">
        <v>27</v>
      </c>
      <c r="H1094" s="207">
        <v>2</v>
      </c>
      <c r="I1094" s="183">
        <v>1.01</v>
      </c>
      <c r="J1094" s="183">
        <v>2.02</v>
      </c>
    </row>
    <row r="1095" spans="1:10" ht="24" customHeight="1" x14ac:dyDescent="0.2">
      <c r="A1095" s="181" t="s">
        <v>2605</v>
      </c>
      <c r="B1095" s="180" t="s">
        <v>1924</v>
      </c>
      <c r="C1095" s="181" t="s">
        <v>25</v>
      </c>
      <c r="D1095" s="181" t="s">
        <v>1925</v>
      </c>
      <c r="E1095" s="225" t="s">
        <v>469</v>
      </c>
      <c r="F1095" s="225"/>
      <c r="G1095" s="182" t="s">
        <v>27</v>
      </c>
      <c r="H1095" s="207">
        <v>2</v>
      </c>
      <c r="I1095" s="183">
        <v>2.13</v>
      </c>
      <c r="J1095" s="183">
        <v>4.26</v>
      </c>
    </row>
    <row r="1096" spans="1:10" ht="26.1" customHeight="1" x14ac:dyDescent="0.2">
      <c r="A1096" s="181" t="s">
        <v>2605</v>
      </c>
      <c r="B1096" s="180" t="s">
        <v>1365</v>
      </c>
      <c r="C1096" s="181" t="s">
        <v>25</v>
      </c>
      <c r="D1096" s="181" t="s">
        <v>1366</v>
      </c>
      <c r="E1096" s="225" t="s">
        <v>469</v>
      </c>
      <c r="F1096" s="225"/>
      <c r="G1096" s="182" t="s">
        <v>86</v>
      </c>
      <c r="H1096" s="207">
        <v>8.65</v>
      </c>
      <c r="I1096" s="183">
        <v>6.19</v>
      </c>
      <c r="J1096" s="183">
        <v>53.54</v>
      </c>
    </row>
    <row r="1097" spans="1:10" ht="24" customHeight="1" x14ac:dyDescent="0.2">
      <c r="A1097" s="181" t="s">
        <v>2605</v>
      </c>
      <c r="B1097" s="180" t="s">
        <v>1742</v>
      </c>
      <c r="C1097" s="181" t="s">
        <v>25</v>
      </c>
      <c r="D1097" s="181" t="s">
        <v>1743</v>
      </c>
      <c r="E1097" s="225" t="s">
        <v>469</v>
      </c>
      <c r="F1097" s="225"/>
      <c r="G1097" s="182" t="s">
        <v>27</v>
      </c>
      <c r="H1097" s="207">
        <v>1</v>
      </c>
      <c r="I1097" s="183">
        <v>12.81</v>
      </c>
      <c r="J1097" s="183">
        <v>12.81</v>
      </c>
    </row>
    <row r="1098" spans="1:10" ht="24" customHeight="1" x14ac:dyDescent="0.2">
      <c r="A1098" s="181" t="s">
        <v>2605</v>
      </c>
      <c r="B1098" s="180" t="s">
        <v>2010</v>
      </c>
      <c r="C1098" s="181" t="s">
        <v>25</v>
      </c>
      <c r="D1098" s="181" t="s">
        <v>2011</v>
      </c>
      <c r="E1098" s="225" t="s">
        <v>469</v>
      </c>
      <c r="F1098" s="225"/>
      <c r="G1098" s="182" t="s">
        <v>86</v>
      </c>
      <c r="H1098" s="207">
        <v>0.8</v>
      </c>
      <c r="I1098" s="183">
        <v>1.1599999999999999</v>
      </c>
      <c r="J1098" s="183">
        <v>0.92</v>
      </c>
    </row>
    <row r="1099" spans="1:10" ht="24" customHeight="1" x14ac:dyDescent="0.2">
      <c r="A1099" s="181" t="s">
        <v>2605</v>
      </c>
      <c r="B1099" s="180" t="s">
        <v>1302</v>
      </c>
      <c r="C1099" s="181" t="s">
        <v>25</v>
      </c>
      <c r="D1099" s="181" t="s">
        <v>1303</v>
      </c>
      <c r="E1099" s="225" t="s">
        <v>469</v>
      </c>
      <c r="F1099" s="225"/>
      <c r="G1099" s="182" t="s">
        <v>27</v>
      </c>
      <c r="H1099" s="207">
        <v>1</v>
      </c>
      <c r="I1099" s="183">
        <v>67.2</v>
      </c>
      <c r="J1099" s="183">
        <v>67.2</v>
      </c>
    </row>
    <row r="1100" spans="1:10" ht="24" customHeight="1" x14ac:dyDescent="0.2">
      <c r="A1100" s="181" t="s">
        <v>2605</v>
      </c>
      <c r="B1100" s="180" t="s">
        <v>972</v>
      </c>
      <c r="C1100" s="181" t="s">
        <v>25</v>
      </c>
      <c r="D1100" s="181" t="s">
        <v>731</v>
      </c>
      <c r="E1100" s="225" t="s">
        <v>476</v>
      </c>
      <c r="F1100" s="225"/>
      <c r="G1100" s="182" t="s">
        <v>32</v>
      </c>
      <c r="H1100" s="207">
        <v>1.1879999999999999</v>
      </c>
      <c r="I1100" s="183">
        <v>15.341569</v>
      </c>
      <c r="J1100" s="183">
        <v>18.22</v>
      </c>
    </row>
    <row r="1101" spans="1:10" ht="24" customHeight="1" x14ac:dyDescent="0.2">
      <c r="A1101" s="181" t="s">
        <v>2605</v>
      </c>
      <c r="B1101" s="180" t="s">
        <v>1037</v>
      </c>
      <c r="C1101" s="181" t="s">
        <v>25</v>
      </c>
      <c r="D1101" s="181" t="s">
        <v>696</v>
      </c>
      <c r="E1101" s="225" t="s">
        <v>476</v>
      </c>
      <c r="F1101" s="225"/>
      <c r="G1101" s="182" t="s">
        <v>32</v>
      </c>
      <c r="H1101" s="207">
        <v>1.1879999999999999</v>
      </c>
      <c r="I1101" s="183">
        <v>20.448150999999999</v>
      </c>
      <c r="J1101" s="183">
        <v>24.29</v>
      </c>
    </row>
    <row r="1102" spans="1:10" x14ac:dyDescent="0.2">
      <c r="A1102" s="189"/>
      <c r="B1102" s="189"/>
      <c r="C1102" s="189"/>
      <c r="D1102" s="189"/>
      <c r="E1102" s="189" t="s">
        <v>2606</v>
      </c>
      <c r="F1102" s="208">
        <v>42.51</v>
      </c>
      <c r="G1102" s="189" t="s">
        <v>2607</v>
      </c>
      <c r="H1102" s="208">
        <v>0</v>
      </c>
      <c r="I1102" s="189" t="s">
        <v>2608</v>
      </c>
      <c r="J1102" s="208">
        <v>42.51</v>
      </c>
    </row>
    <row r="1103" spans="1:10" x14ac:dyDescent="0.2">
      <c r="A1103" s="189"/>
      <c r="B1103" s="189"/>
      <c r="C1103" s="189"/>
      <c r="D1103" s="189"/>
      <c r="E1103" s="189" t="s">
        <v>2609</v>
      </c>
      <c r="F1103" s="208">
        <v>55.01</v>
      </c>
      <c r="G1103" s="189"/>
      <c r="H1103" s="226" t="s">
        <v>2610</v>
      </c>
      <c r="I1103" s="226"/>
      <c r="J1103" s="208">
        <v>245.91</v>
      </c>
    </row>
    <row r="1104" spans="1:10" ht="50.1" customHeight="1" thickBot="1" x14ac:dyDescent="0.25">
      <c r="A1104" s="190"/>
      <c r="B1104" s="190"/>
      <c r="C1104" s="190"/>
      <c r="D1104" s="190"/>
      <c r="E1104" s="190"/>
      <c r="F1104" s="190"/>
      <c r="G1104" s="190" t="s">
        <v>2611</v>
      </c>
      <c r="H1104" s="209" t="s">
        <v>2627</v>
      </c>
      <c r="I1104" s="190" t="s">
        <v>2612</v>
      </c>
      <c r="J1104" s="192">
        <v>737.73</v>
      </c>
    </row>
    <row r="1105" spans="1:10" ht="0.95" customHeight="1" thickTop="1" x14ac:dyDescent="0.2">
      <c r="A1105" s="210"/>
      <c r="B1105" s="210"/>
      <c r="C1105" s="210"/>
      <c r="D1105" s="210"/>
      <c r="E1105" s="210"/>
      <c r="F1105" s="210"/>
      <c r="G1105" s="210"/>
      <c r="H1105" s="210"/>
      <c r="I1105" s="210"/>
      <c r="J1105" s="210"/>
    </row>
    <row r="1106" spans="1:10" ht="18" customHeight="1" x14ac:dyDescent="0.2">
      <c r="A1106" s="174" t="s">
        <v>329</v>
      </c>
      <c r="B1106" s="173" t="s">
        <v>10</v>
      </c>
      <c r="C1106" s="174" t="s">
        <v>11</v>
      </c>
      <c r="D1106" s="174" t="s">
        <v>12</v>
      </c>
      <c r="E1106" s="227" t="s">
        <v>458</v>
      </c>
      <c r="F1106" s="227"/>
      <c r="G1106" s="175" t="s">
        <v>13</v>
      </c>
      <c r="H1106" s="173" t="s">
        <v>14</v>
      </c>
      <c r="I1106" s="173" t="s">
        <v>15</v>
      </c>
      <c r="J1106" s="173" t="s">
        <v>17</v>
      </c>
    </row>
    <row r="1107" spans="1:10" ht="24" customHeight="1" x14ac:dyDescent="0.2">
      <c r="A1107" s="199" t="s">
        <v>2604</v>
      </c>
      <c r="B1107" s="201" t="s">
        <v>293</v>
      </c>
      <c r="C1107" s="199" t="s">
        <v>65</v>
      </c>
      <c r="D1107" s="199" t="s">
        <v>294</v>
      </c>
      <c r="E1107" s="228">
        <v>0</v>
      </c>
      <c r="F1107" s="228"/>
      <c r="G1107" s="200" t="s">
        <v>163</v>
      </c>
      <c r="H1107" s="205">
        <v>1</v>
      </c>
      <c r="I1107" s="206">
        <v>284.42</v>
      </c>
      <c r="J1107" s="206">
        <v>284.42</v>
      </c>
    </row>
    <row r="1108" spans="1:10" ht="26.1" customHeight="1" x14ac:dyDescent="0.2">
      <c r="A1108" s="177" t="s">
        <v>2613</v>
      </c>
      <c r="B1108" s="176" t="s">
        <v>2746</v>
      </c>
      <c r="C1108" s="177" t="s">
        <v>65</v>
      </c>
      <c r="D1108" s="177" t="s">
        <v>2747</v>
      </c>
      <c r="E1108" s="224">
        <v>0</v>
      </c>
      <c r="F1108" s="224"/>
      <c r="G1108" s="178" t="s">
        <v>534</v>
      </c>
      <c r="H1108" s="211">
        <v>3</v>
      </c>
      <c r="I1108" s="179">
        <v>26.52</v>
      </c>
      <c r="J1108" s="179">
        <v>79.56</v>
      </c>
    </row>
    <row r="1109" spans="1:10" ht="24" customHeight="1" x14ac:dyDescent="0.2">
      <c r="A1109" s="177" t="s">
        <v>2613</v>
      </c>
      <c r="B1109" s="176" t="s">
        <v>2744</v>
      </c>
      <c r="C1109" s="177" t="s">
        <v>65</v>
      </c>
      <c r="D1109" s="177" t="s">
        <v>2745</v>
      </c>
      <c r="E1109" s="224">
        <v>0</v>
      </c>
      <c r="F1109" s="224"/>
      <c r="G1109" s="178" t="s">
        <v>534</v>
      </c>
      <c r="H1109" s="211">
        <v>3</v>
      </c>
      <c r="I1109" s="179">
        <v>32.520000000000003</v>
      </c>
      <c r="J1109" s="179">
        <v>97.56</v>
      </c>
    </row>
    <row r="1110" spans="1:10" ht="24" customHeight="1" x14ac:dyDescent="0.2">
      <c r="A1110" s="181" t="s">
        <v>2605</v>
      </c>
      <c r="B1110" s="180" t="s">
        <v>1723</v>
      </c>
      <c r="C1110" s="181" t="s">
        <v>65</v>
      </c>
      <c r="D1110" s="181" t="s">
        <v>1724</v>
      </c>
      <c r="E1110" s="225" t="s">
        <v>469</v>
      </c>
      <c r="F1110" s="225"/>
      <c r="G1110" s="182" t="s">
        <v>231</v>
      </c>
      <c r="H1110" s="207">
        <v>2</v>
      </c>
      <c r="I1110" s="183">
        <v>1.33</v>
      </c>
      <c r="J1110" s="183">
        <v>2.66</v>
      </c>
    </row>
    <row r="1111" spans="1:10" ht="24" customHeight="1" x14ac:dyDescent="0.2">
      <c r="A1111" s="181" t="s">
        <v>2605</v>
      </c>
      <c r="B1111" s="180" t="s">
        <v>885</v>
      </c>
      <c r="C1111" s="181" t="s">
        <v>65</v>
      </c>
      <c r="D1111" s="181" t="s">
        <v>886</v>
      </c>
      <c r="E1111" s="225" t="s">
        <v>469</v>
      </c>
      <c r="F1111" s="225"/>
      <c r="G1111" s="182" t="s">
        <v>887</v>
      </c>
      <c r="H1111" s="207">
        <v>12</v>
      </c>
      <c r="I1111" s="183">
        <v>6</v>
      </c>
      <c r="J1111" s="183">
        <v>72</v>
      </c>
    </row>
    <row r="1112" spans="1:10" ht="24" customHeight="1" x14ac:dyDescent="0.2">
      <c r="A1112" s="181" t="s">
        <v>2605</v>
      </c>
      <c r="B1112" s="180" t="s">
        <v>1499</v>
      </c>
      <c r="C1112" s="181" t="s">
        <v>65</v>
      </c>
      <c r="D1112" s="181" t="s">
        <v>1500</v>
      </c>
      <c r="E1112" s="225" t="s">
        <v>469</v>
      </c>
      <c r="F1112" s="225"/>
      <c r="G1112" s="182" t="s">
        <v>887</v>
      </c>
      <c r="H1112" s="207">
        <v>12</v>
      </c>
      <c r="I1112" s="183">
        <v>2.72</v>
      </c>
      <c r="J1112" s="183">
        <v>32.64</v>
      </c>
    </row>
    <row r="1113" spans="1:10" x14ac:dyDescent="0.2">
      <c r="A1113" s="189"/>
      <c r="B1113" s="189"/>
      <c r="C1113" s="189"/>
      <c r="D1113" s="189"/>
      <c r="E1113" s="189" t="s">
        <v>2606</v>
      </c>
      <c r="F1113" s="208">
        <v>117.9</v>
      </c>
      <c r="G1113" s="189" t="s">
        <v>2607</v>
      </c>
      <c r="H1113" s="208">
        <v>0</v>
      </c>
      <c r="I1113" s="189" t="s">
        <v>2608</v>
      </c>
      <c r="J1113" s="208">
        <v>117.9</v>
      </c>
    </row>
    <row r="1114" spans="1:10" x14ac:dyDescent="0.2">
      <c r="A1114" s="189"/>
      <c r="B1114" s="189"/>
      <c r="C1114" s="189"/>
      <c r="D1114" s="189"/>
      <c r="E1114" s="189" t="s">
        <v>2609</v>
      </c>
      <c r="F1114" s="208">
        <v>81.96</v>
      </c>
      <c r="G1114" s="189"/>
      <c r="H1114" s="226" t="s">
        <v>2610</v>
      </c>
      <c r="I1114" s="226"/>
      <c r="J1114" s="208">
        <v>366.38</v>
      </c>
    </row>
    <row r="1115" spans="1:10" ht="50.1" customHeight="1" thickBot="1" x14ac:dyDescent="0.25">
      <c r="A1115" s="190"/>
      <c r="B1115" s="190"/>
      <c r="C1115" s="190"/>
      <c r="D1115" s="190"/>
      <c r="E1115" s="190"/>
      <c r="F1115" s="190"/>
      <c r="G1115" s="190" t="s">
        <v>2611</v>
      </c>
      <c r="H1115" s="209" t="s">
        <v>2627</v>
      </c>
      <c r="I1115" s="190" t="s">
        <v>2612</v>
      </c>
      <c r="J1115" s="192">
        <v>1099.1400000000001</v>
      </c>
    </row>
    <row r="1116" spans="1:10" ht="0.95" customHeight="1" thickTop="1" x14ac:dyDescent="0.2">
      <c r="A1116" s="210"/>
      <c r="B1116" s="210"/>
      <c r="C1116" s="210"/>
      <c r="D1116" s="210"/>
      <c r="E1116" s="210"/>
      <c r="F1116" s="210"/>
      <c r="G1116" s="210"/>
      <c r="H1116" s="210"/>
      <c r="I1116" s="210"/>
      <c r="J1116" s="210"/>
    </row>
    <row r="1117" spans="1:10" ht="18" customHeight="1" x14ac:dyDescent="0.2">
      <c r="A1117" s="174" t="s">
        <v>330</v>
      </c>
      <c r="B1117" s="173" t="s">
        <v>10</v>
      </c>
      <c r="C1117" s="174" t="s">
        <v>11</v>
      </c>
      <c r="D1117" s="174" t="s">
        <v>12</v>
      </c>
      <c r="E1117" s="227" t="s">
        <v>458</v>
      </c>
      <c r="F1117" s="227"/>
      <c r="G1117" s="175" t="s">
        <v>13</v>
      </c>
      <c r="H1117" s="173" t="s">
        <v>14</v>
      </c>
      <c r="I1117" s="173" t="s">
        <v>15</v>
      </c>
      <c r="J1117" s="173" t="s">
        <v>17</v>
      </c>
    </row>
    <row r="1118" spans="1:10" ht="26.1" customHeight="1" x14ac:dyDescent="0.2">
      <c r="A1118" s="199" t="s">
        <v>2604</v>
      </c>
      <c r="B1118" s="201" t="s">
        <v>251</v>
      </c>
      <c r="C1118" s="199" t="s">
        <v>30</v>
      </c>
      <c r="D1118" s="199" t="s">
        <v>252</v>
      </c>
      <c r="E1118" s="228" t="s">
        <v>2359</v>
      </c>
      <c r="F1118" s="228"/>
      <c r="G1118" s="200" t="s">
        <v>27</v>
      </c>
      <c r="H1118" s="205">
        <v>1</v>
      </c>
      <c r="I1118" s="206">
        <v>186.16</v>
      </c>
      <c r="J1118" s="206">
        <v>186.16</v>
      </c>
    </row>
    <row r="1119" spans="1:10" ht="51.95" customHeight="1" x14ac:dyDescent="0.2">
      <c r="A1119" s="177" t="s">
        <v>2613</v>
      </c>
      <c r="B1119" s="176" t="s">
        <v>2748</v>
      </c>
      <c r="C1119" s="177" t="s">
        <v>30</v>
      </c>
      <c r="D1119" s="177" t="s">
        <v>2749</v>
      </c>
      <c r="E1119" s="224" t="s">
        <v>2645</v>
      </c>
      <c r="F1119" s="224"/>
      <c r="G1119" s="178" t="s">
        <v>48</v>
      </c>
      <c r="H1119" s="211">
        <v>1.17E-2</v>
      </c>
      <c r="I1119" s="179">
        <v>942.09</v>
      </c>
      <c r="J1119" s="179">
        <v>11.02</v>
      </c>
    </row>
    <row r="1120" spans="1:10" ht="26.1" customHeight="1" x14ac:dyDescent="0.2">
      <c r="A1120" s="177" t="s">
        <v>2613</v>
      </c>
      <c r="B1120" s="176" t="s">
        <v>2750</v>
      </c>
      <c r="C1120" s="177" t="s">
        <v>30</v>
      </c>
      <c r="D1120" s="177" t="s">
        <v>2747</v>
      </c>
      <c r="E1120" s="224" t="s">
        <v>2205</v>
      </c>
      <c r="F1120" s="224"/>
      <c r="G1120" s="178" t="s">
        <v>32</v>
      </c>
      <c r="H1120" s="211">
        <v>1.7367790000000001</v>
      </c>
      <c r="I1120" s="179">
        <v>24.33</v>
      </c>
      <c r="J1120" s="179">
        <v>42.25</v>
      </c>
    </row>
    <row r="1121" spans="1:10" ht="24" customHeight="1" x14ac:dyDescent="0.2">
      <c r="A1121" s="177" t="s">
        <v>2613</v>
      </c>
      <c r="B1121" s="176" t="s">
        <v>2751</v>
      </c>
      <c r="C1121" s="177" t="s">
        <v>30</v>
      </c>
      <c r="D1121" s="177" t="s">
        <v>2745</v>
      </c>
      <c r="E1121" s="224" t="s">
        <v>2205</v>
      </c>
      <c r="F1121" s="224"/>
      <c r="G1121" s="178" t="s">
        <v>32</v>
      </c>
      <c r="H1121" s="211">
        <v>1.7367790000000001</v>
      </c>
      <c r="I1121" s="179">
        <v>28.84</v>
      </c>
      <c r="J1121" s="179">
        <v>50.08</v>
      </c>
    </row>
    <row r="1122" spans="1:10" ht="24" customHeight="1" x14ac:dyDescent="0.2">
      <c r="A1122" s="181" t="s">
        <v>2605</v>
      </c>
      <c r="B1122" s="180" t="s">
        <v>2106</v>
      </c>
      <c r="C1122" s="181" t="s">
        <v>30</v>
      </c>
      <c r="D1122" s="181" t="s">
        <v>2107</v>
      </c>
      <c r="E1122" s="225" t="s">
        <v>469</v>
      </c>
      <c r="F1122" s="225"/>
      <c r="G1122" s="182" t="s">
        <v>27</v>
      </c>
      <c r="H1122" s="207">
        <v>1</v>
      </c>
      <c r="I1122" s="183">
        <v>0</v>
      </c>
      <c r="J1122" s="183">
        <v>0</v>
      </c>
    </row>
    <row r="1123" spans="1:10" ht="26.1" customHeight="1" x14ac:dyDescent="0.2">
      <c r="A1123" s="181" t="s">
        <v>2605</v>
      </c>
      <c r="B1123" s="180" t="s">
        <v>2109</v>
      </c>
      <c r="C1123" s="181" t="s">
        <v>30</v>
      </c>
      <c r="D1123" s="181" t="s">
        <v>2110</v>
      </c>
      <c r="E1123" s="225" t="s">
        <v>469</v>
      </c>
      <c r="F1123" s="225"/>
      <c r="G1123" s="182" t="s">
        <v>27</v>
      </c>
      <c r="H1123" s="207">
        <v>2</v>
      </c>
      <c r="I1123" s="183">
        <v>0</v>
      </c>
      <c r="J1123" s="183">
        <v>0</v>
      </c>
    </row>
    <row r="1124" spans="1:10" ht="39" customHeight="1" x14ac:dyDescent="0.2">
      <c r="A1124" s="181" t="s">
        <v>2605</v>
      </c>
      <c r="B1124" s="180" t="s">
        <v>1252</v>
      </c>
      <c r="C1124" s="181" t="s">
        <v>30</v>
      </c>
      <c r="D1124" s="181" t="s">
        <v>1253</v>
      </c>
      <c r="E1124" s="225" t="s">
        <v>469</v>
      </c>
      <c r="F1124" s="225"/>
      <c r="G1124" s="182" t="s">
        <v>27</v>
      </c>
      <c r="H1124" s="207">
        <v>1</v>
      </c>
      <c r="I1124" s="183">
        <v>82.81</v>
      </c>
      <c r="J1124" s="183">
        <v>82.81</v>
      </c>
    </row>
    <row r="1125" spans="1:10" x14ac:dyDescent="0.2">
      <c r="A1125" s="189"/>
      <c r="B1125" s="189"/>
      <c r="C1125" s="189"/>
      <c r="D1125" s="189"/>
      <c r="E1125" s="189" t="s">
        <v>2606</v>
      </c>
      <c r="F1125" s="208">
        <v>59.85</v>
      </c>
      <c r="G1125" s="189" t="s">
        <v>2607</v>
      </c>
      <c r="H1125" s="208">
        <v>0</v>
      </c>
      <c r="I1125" s="189" t="s">
        <v>2608</v>
      </c>
      <c r="J1125" s="208">
        <v>59.85</v>
      </c>
    </row>
    <row r="1126" spans="1:10" x14ac:dyDescent="0.2">
      <c r="A1126" s="189"/>
      <c r="B1126" s="189"/>
      <c r="C1126" s="189"/>
      <c r="D1126" s="189"/>
      <c r="E1126" s="189" t="s">
        <v>2609</v>
      </c>
      <c r="F1126" s="208">
        <v>53.65</v>
      </c>
      <c r="G1126" s="189"/>
      <c r="H1126" s="226" t="s">
        <v>2610</v>
      </c>
      <c r="I1126" s="226"/>
      <c r="J1126" s="208">
        <v>239.81</v>
      </c>
    </row>
    <row r="1127" spans="1:10" ht="50.1" customHeight="1" thickBot="1" x14ac:dyDescent="0.25">
      <c r="A1127" s="190"/>
      <c r="B1127" s="190"/>
      <c r="C1127" s="190"/>
      <c r="D1127" s="190"/>
      <c r="E1127" s="190"/>
      <c r="F1127" s="190"/>
      <c r="G1127" s="190" t="s">
        <v>2611</v>
      </c>
      <c r="H1127" s="209" t="s">
        <v>825</v>
      </c>
      <c r="I1127" s="190" t="s">
        <v>2612</v>
      </c>
      <c r="J1127" s="192">
        <v>239.81</v>
      </c>
    </row>
    <row r="1128" spans="1:10" ht="0.95" customHeight="1" thickTop="1" x14ac:dyDescent="0.2">
      <c r="A1128" s="210"/>
      <c r="B1128" s="210"/>
      <c r="C1128" s="210"/>
      <c r="D1128" s="210"/>
      <c r="E1128" s="210"/>
      <c r="F1128" s="210"/>
      <c r="G1128" s="210"/>
      <c r="H1128" s="210"/>
      <c r="I1128" s="210"/>
      <c r="J1128" s="210"/>
    </row>
    <row r="1129" spans="1:10" ht="18" customHeight="1" x14ac:dyDescent="0.2">
      <c r="A1129" s="174"/>
      <c r="B1129" s="173" t="s">
        <v>10</v>
      </c>
      <c r="C1129" s="174" t="s">
        <v>11</v>
      </c>
      <c r="D1129" s="174" t="s">
        <v>12</v>
      </c>
      <c r="E1129" s="227" t="s">
        <v>458</v>
      </c>
      <c r="F1129" s="227"/>
      <c r="G1129" s="175" t="s">
        <v>13</v>
      </c>
      <c r="H1129" s="173" t="s">
        <v>14</v>
      </c>
      <c r="I1129" s="173" t="s">
        <v>15</v>
      </c>
      <c r="J1129" s="173" t="s">
        <v>17</v>
      </c>
    </row>
    <row r="1130" spans="1:10" ht="39" customHeight="1" x14ac:dyDescent="0.2">
      <c r="A1130" s="185" t="s">
        <v>2605</v>
      </c>
      <c r="B1130" s="184" t="s">
        <v>254</v>
      </c>
      <c r="C1130" s="185" t="s">
        <v>30</v>
      </c>
      <c r="D1130" s="185" t="s">
        <v>255</v>
      </c>
      <c r="E1130" s="230" t="s">
        <v>469</v>
      </c>
      <c r="F1130" s="230"/>
      <c r="G1130" s="186" t="s">
        <v>27</v>
      </c>
      <c r="H1130" s="212">
        <v>1</v>
      </c>
      <c r="I1130" s="187">
        <v>16.829999999999998</v>
      </c>
      <c r="J1130" s="187">
        <v>16.829999999999998</v>
      </c>
    </row>
    <row r="1131" spans="1:10" x14ac:dyDescent="0.2">
      <c r="A1131" s="189"/>
      <c r="B1131" s="189"/>
      <c r="C1131" s="189"/>
      <c r="D1131" s="189"/>
      <c r="E1131" s="189" t="s">
        <v>2606</v>
      </c>
      <c r="F1131" s="208">
        <v>0</v>
      </c>
      <c r="G1131" s="189" t="s">
        <v>2607</v>
      </c>
      <c r="H1131" s="208">
        <v>0</v>
      </c>
      <c r="I1131" s="189" t="s">
        <v>2608</v>
      </c>
      <c r="J1131" s="208">
        <v>0</v>
      </c>
    </row>
    <row r="1132" spans="1:10" x14ac:dyDescent="0.2">
      <c r="A1132" s="189"/>
      <c r="B1132" s="189"/>
      <c r="C1132" s="189"/>
      <c r="D1132" s="189"/>
      <c r="E1132" s="189" t="s">
        <v>2609</v>
      </c>
      <c r="F1132" s="208"/>
      <c r="G1132" s="189"/>
      <c r="H1132" s="226" t="s">
        <v>2610</v>
      </c>
      <c r="I1132" s="226"/>
      <c r="J1132" s="208">
        <v>21.680406000000001</v>
      </c>
    </row>
    <row r="1133" spans="1:10" ht="50.1" customHeight="1" thickBot="1" x14ac:dyDescent="0.25">
      <c r="A1133" s="190"/>
      <c r="B1133" s="190"/>
      <c r="C1133" s="190"/>
      <c r="D1133" s="190"/>
      <c r="E1133" s="190"/>
      <c r="F1133" s="190"/>
      <c r="G1133" s="190" t="s">
        <v>2611</v>
      </c>
      <c r="H1133" s="209" t="s">
        <v>2783</v>
      </c>
      <c r="I1133" s="190" t="s">
        <v>2612</v>
      </c>
      <c r="J1133" s="192">
        <v>281.83999999999997</v>
      </c>
    </row>
    <row r="1134" spans="1:10" ht="0.95" customHeight="1" thickTop="1" x14ac:dyDescent="0.2">
      <c r="A1134" s="210"/>
      <c r="B1134" s="210"/>
      <c r="C1134" s="210"/>
      <c r="D1134" s="210"/>
      <c r="E1134" s="210"/>
      <c r="F1134" s="210"/>
      <c r="G1134" s="210"/>
      <c r="H1134" s="210"/>
      <c r="I1134" s="210"/>
      <c r="J1134" s="210"/>
    </row>
    <row r="1135" spans="1:10" ht="18" customHeight="1" x14ac:dyDescent="0.2">
      <c r="A1135" s="174"/>
      <c r="B1135" s="173" t="s">
        <v>10</v>
      </c>
      <c r="C1135" s="174" t="s">
        <v>11</v>
      </c>
      <c r="D1135" s="174" t="s">
        <v>12</v>
      </c>
      <c r="E1135" s="227" t="s">
        <v>458</v>
      </c>
      <c r="F1135" s="227"/>
      <c r="G1135" s="175" t="s">
        <v>13</v>
      </c>
      <c r="H1135" s="173" t="s">
        <v>14</v>
      </c>
      <c r="I1135" s="173" t="s">
        <v>15</v>
      </c>
      <c r="J1135" s="173" t="s">
        <v>17</v>
      </c>
    </row>
    <row r="1136" spans="1:10" ht="39" customHeight="1" x14ac:dyDescent="0.2">
      <c r="A1136" s="185" t="s">
        <v>2605</v>
      </c>
      <c r="B1136" s="184" t="s">
        <v>257</v>
      </c>
      <c r="C1136" s="185" t="s">
        <v>30</v>
      </c>
      <c r="D1136" s="185" t="s">
        <v>258</v>
      </c>
      <c r="E1136" s="230" t="s">
        <v>469</v>
      </c>
      <c r="F1136" s="230"/>
      <c r="G1136" s="186" t="s">
        <v>27</v>
      </c>
      <c r="H1136" s="212">
        <v>1</v>
      </c>
      <c r="I1136" s="187">
        <v>13.66</v>
      </c>
      <c r="J1136" s="187">
        <v>13.66</v>
      </c>
    </row>
    <row r="1137" spans="1:10" x14ac:dyDescent="0.2">
      <c r="A1137" s="189"/>
      <c r="B1137" s="189"/>
      <c r="C1137" s="189"/>
      <c r="D1137" s="189"/>
      <c r="E1137" s="189" t="s">
        <v>2606</v>
      </c>
      <c r="F1137" s="208">
        <v>0</v>
      </c>
      <c r="G1137" s="189" t="s">
        <v>2607</v>
      </c>
      <c r="H1137" s="208">
        <v>0</v>
      </c>
      <c r="I1137" s="189" t="s">
        <v>2608</v>
      </c>
      <c r="J1137" s="208">
        <v>0</v>
      </c>
    </row>
    <row r="1138" spans="1:10" x14ac:dyDescent="0.2">
      <c r="A1138" s="189"/>
      <c r="B1138" s="189"/>
      <c r="C1138" s="189"/>
      <c r="D1138" s="189"/>
      <c r="E1138" s="189" t="s">
        <v>2609</v>
      </c>
      <c r="F1138" s="208"/>
      <c r="G1138" s="189"/>
      <c r="H1138" s="226" t="s">
        <v>2610</v>
      </c>
      <c r="I1138" s="226"/>
      <c r="J1138" s="208">
        <v>17.596812</v>
      </c>
    </row>
    <row r="1139" spans="1:10" ht="50.1" customHeight="1" thickBot="1" x14ac:dyDescent="0.25">
      <c r="A1139" s="190"/>
      <c r="B1139" s="190"/>
      <c r="C1139" s="190"/>
      <c r="D1139" s="190"/>
      <c r="E1139" s="190"/>
      <c r="F1139" s="190"/>
      <c r="G1139" s="190" t="s">
        <v>2611</v>
      </c>
      <c r="H1139" s="209" t="s">
        <v>2164</v>
      </c>
      <c r="I1139" s="190" t="s">
        <v>2612</v>
      </c>
      <c r="J1139" s="192">
        <v>70.36</v>
      </c>
    </row>
    <row r="1140" spans="1:10" ht="0.95" customHeight="1" thickTop="1" x14ac:dyDescent="0.2">
      <c r="A1140" s="210"/>
      <c r="B1140" s="210"/>
      <c r="C1140" s="210"/>
      <c r="D1140" s="210"/>
      <c r="E1140" s="210"/>
      <c r="F1140" s="210"/>
      <c r="G1140" s="210"/>
      <c r="H1140" s="210"/>
      <c r="I1140" s="210"/>
      <c r="J1140" s="210"/>
    </row>
    <row r="1141" spans="1:10" ht="18" customHeight="1" x14ac:dyDescent="0.2">
      <c r="A1141" s="174" t="s">
        <v>333</v>
      </c>
      <c r="B1141" s="173" t="s">
        <v>10</v>
      </c>
      <c r="C1141" s="174" t="s">
        <v>11</v>
      </c>
      <c r="D1141" s="174" t="s">
        <v>12</v>
      </c>
      <c r="E1141" s="227" t="s">
        <v>458</v>
      </c>
      <c r="F1141" s="227"/>
      <c r="G1141" s="175" t="s">
        <v>13</v>
      </c>
      <c r="H1141" s="173" t="s">
        <v>14</v>
      </c>
      <c r="I1141" s="173" t="s">
        <v>15</v>
      </c>
      <c r="J1141" s="173" t="s">
        <v>17</v>
      </c>
    </row>
    <row r="1142" spans="1:10" ht="39" customHeight="1" x14ac:dyDescent="0.2">
      <c r="A1142" s="199" t="s">
        <v>2604</v>
      </c>
      <c r="B1142" s="201" t="s">
        <v>334</v>
      </c>
      <c r="C1142" s="199" t="s">
        <v>30</v>
      </c>
      <c r="D1142" s="199" t="s">
        <v>335</v>
      </c>
      <c r="E1142" s="228" t="s">
        <v>2359</v>
      </c>
      <c r="F1142" s="228"/>
      <c r="G1142" s="200" t="s">
        <v>86</v>
      </c>
      <c r="H1142" s="205">
        <v>1</v>
      </c>
      <c r="I1142" s="206">
        <v>29.24</v>
      </c>
      <c r="J1142" s="206">
        <v>29.24</v>
      </c>
    </row>
    <row r="1143" spans="1:10" ht="24" customHeight="1" x14ac:dyDescent="0.2">
      <c r="A1143" s="177" t="s">
        <v>2613</v>
      </c>
      <c r="B1143" s="176" t="s">
        <v>2751</v>
      </c>
      <c r="C1143" s="177" t="s">
        <v>30</v>
      </c>
      <c r="D1143" s="177" t="s">
        <v>2745</v>
      </c>
      <c r="E1143" s="224" t="s">
        <v>2205</v>
      </c>
      <c r="F1143" s="224"/>
      <c r="G1143" s="178" t="s">
        <v>32</v>
      </c>
      <c r="H1143" s="211">
        <v>1.1900000000000001E-2</v>
      </c>
      <c r="I1143" s="179">
        <v>28.84</v>
      </c>
      <c r="J1143" s="179">
        <v>0.34</v>
      </c>
    </row>
    <row r="1144" spans="1:10" ht="26.1" customHeight="1" x14ac:dyDescent="0.2">
      <c r="A1144" s="177" t="s">
        <v>2613</v>
      </c>
      <c r="B1144" s="176" t="s">
        <v>2750</v>
      </c>
      <c r="C1144" s="177" t="s">
        <v>30</v>
      </c>
      <c r="D1144" s="177" t="s">
        <v>2747</v>
      </c>
      <c r="E1144" s="224" t="s">
        <v>2205</v>
      </c>
      <c r="F1144" s="224"/>
      <c r="G1144" s="178" t="s">
        <v>32</v>
      </c>
      <c r="H1144" s="211">
        <v>1.1900000000000001E-2</v>
      </c>
      <c r="I1144" s="179">
        <v>24.33</v>
      </c>
      <c r="J1144" s="179">
        <v>0.28000000000000003</v>
      </c>
    </row>
    <row r="1145" spans="1:10" ht="51.95" customHeight="1" x14ac:dyDescent="0.2">
      <c r="A1145" s="181" t="s">
        <v>2605</v>
      </c>
      <c r="B1145" s="180" t="s">
        <v>892</v>
      </c>
      <c r="C1145" s="181" t="s">
        <v>30</v>
      </c>
      <c r="D1145" s="181" t="s">
        <v>893</v>
      </c>
      <c r="E1145" s="225" t="s">
        <v>469</v>
      </c>
      <c r="F1145" s="225"/>
      <c r="G1145" s="182" t="s">
        <v>86</v>
      </c>
      <c r="H1145" s="207">
        <v>1.0269999999999999</v>
      </c>
      <c r="I1145" s="183">
        <v>27.81</v>
      </c>
      <c r="J1145" s="183">
        <v>28.56</v>
      </c>
    </row>
    <row r="1146" spans="1:10" ht="26.1" customHeight="1" x14ac:dyDescent="0.2">
      <c r="A1146" s="181" t="s">
        <v>2605</v>
      </c>
      <c r="B1146" s="180" t="s">
        <v>1939</v>
      </c>
      <c r="C1146" s="181" t="s">
        <v>30</v>
      </c>
      <c r="D1146" s="181" t="s">
        <v>1940</v>
      </c>
      <c r="E1146" s="225" t="s">
        <v>469</v>
      </c>
      <c r="F1146" s="225"/>
      <c r="G1146" s="182" t="s">
        <v>27</v>
      </c>
      <c r="H1146" s="207">
        <v>0.01</v>
      </c>
      <c r="I1146" s="183">
        <v>6.96</v>
      </c>
      <c r="J1146" s="183">
        <v>0.06</v>
      </c>
    </row>
    <row r="1147" spans="1:10" x14ac:dyDescent="0.2">
      <c r="A1147" s="189"/>
      <c r="B1147" s="189"/>
      <c r="C1147" s="189"/>
      <c r="D1147" s="189"/>
      <c r="E1147" s="189" t="s">
        <v>2606</v>
      </c>
      <c r="F1147" s="208">
        <v>0.39</v>
      </c>
      <c r="G1147" s="189" t="s">
        <v>2607</v>
      </c>
      <c r="H1147" s="208">
        <v>0</v>
      </c>
      <c r="I1147" s="189" t="s">
        <v>2608</v>
      </c>
      <c r="J1147" s="208">
        <v>0.39</v>
      </c>
    </row>
    <row r="1148" spans="1:10" x14ac:dyDescent="0.2">
      <c r="A1148" s="189"/>
      <c r="B1148" s="189"/>
      <c r="C1148" s="189"/>
      <c r="D1148" s="189"/>
      <c r="E1148" s="189" t="s">
        <v>2609</v>
      </c>
      <c r="F1148" s="208">
        <v>8.42</v>
      </c>
      <c r="G1148" s="189"/>
      <c r="H1148" s="226" t="s">
        <v>2610</v>
      </c>
      <c r="I1148" s="226"/>
      <c r="J1148" s="208">
        <v>37.659999999999997</v>
      </c>
    </row>
    <row r="1149" spans="1:10" ht="50.1" customHeight="1" thickBot="1" x14ac:dyDescent="0.25">
      <c r="A1149" s="190"/>
      <c r="B1149" s="190"/>
      <c r="C1149" s="190"/>
      <c r="D1149" s="190"/>
      <c r="E1149" s="190"/>
      <c r="F1149" s="190"/>
      <c r="G1149" s="190" t="s">
        <v>2611</v>
      </c>
      <c r="H1149" s="209" t="s">
        <v>2773</v>
      </c>
      <c r="I1149" s="190" t="s">
        <v>2612</v>
      </c>
      <c r="J1149" s="192">
        <v>1883</v>
      </c>
    </row>
    <row r="1150" spans="1:10" ht="0.95" customHeight="1" thickTop="1" x14ac:dyDescent="0.2">
      <c r="A1150" s="210"/>
      <c r="B1150" s="210"/>
      <c r="C1150" s="210"/>
      <c r="D1150" s="210"/>
      <c r="E1150" s="210"/>
      <c r="F1150" s="210"/>
      <c r="G1150" s="210"/>
      <c r="H1150" s="210"/>
      <c r="I1150" s="210"/>
      <c r="J1150" s="210"/>
    </row>
    <row r="1151" spans="1:10" ht="18" customHeight="1" x14ac:dyDescent="0.2">
      <c r="A1151" s="174" t="s">
        <v>336</v>
      </c>
      <c r="B1151" s="173" t="s">
        <v>10</v>
      </c>
      <c r="C1151" s="174" t="s">
        <v>11</v>
      </c>
      <c r="D1151" s="174" t="s">
        <v>12</v>
      </c>
      <c r="E1151" s="227" t="s">
        <v>458</v>
      </c>
      <c r="F1151" s="227"/>
      <c r="G1151" s="175" t="s">
        <v>13</v>
      </c>
      <c r="H1151" s="173" t="s">
        <v>14</v>
      </c>
      <c r="I1151" s="173" t="s">
        <v>15</v>
      </c>
      <c r="J1151" s="173" t="s">
        <v>17</v>
      </c>
    </row>
    <row r="1152" spans="1:10" ht="26.1" customHeight="1" x14ac:dyDescent="0.2">
      <c r="A1152" s="199" t="s">
        <v>2604</v>
      </c>
      <c r="B1152" s="201" t="s">
        <v>281</v>
      </c>
      <c r="C1152" s="199" t="s">
        <v>30</v>
      </c>
      <c r="D1152" s="199" t="s">
        <v>282</v>
      </c>
      <c r="E1152" s="228" t="s">
        <v>2359</v>
      </c>
      <c r="F1152" s="228"/>
      <c r="G1152" s="200" t="s">
        <v>27</v>
      </c>
      <c r="H1152" s="205">
        <v>1</v>
      </c>
      <c r="I1152" s="206">
        <v>54.06</v>
      </c>
      <c r="J1152" s="206">
        <v>54.06</v>
      </c>
    </row>
    <row r="1153" spans="1:10" ht="24" customHeight="1" x14ac:dyDescent="0.2">
      <c r="A1153" s="177" t="s">
        <v>2613</v>
      </c>
      <c r="B1153" s="176" t="s">
        <v>2751</v>
      </c>
      <c r="C1153" s="177" t="s">
        <v>30</v>
      </c>
      <c r="D1153" s="177" t="s">
        <v>2745</v>
      </c>
      <c r="E1153" s="224" t="s">
        <v>2205</v>
      </c>
      <c r="F1153" s="224"/>
      <c r="G1153" s="178" t="s">
        <v>32</v>
      </c>
      <c r="H1153" s="211">
        <v>7.0857000000000003E-2</v>
      </c>
      <c r="I1153" s="179">
        <v>28.84</v>
      </c>
      <c r="J1153" s="179">
        <v>2.04</v>
      </c>
    </row>
    <row r="1154" spans="1:10" ht="26.1" customHeight="1" x14ac:dyDescent="0.2">
      <c r="A1154" s="177" t="s">
        <v>2613</v>
      </c>
      <c r="B1154" s="176" t="s">
        <v>2750</v>
      </c>
      <c r="C1154" s="177" t="s">
        <v>30</v>
      </c>
      <c r="D1154" s="177" t="s">
        <v>2747</v>
      </c>
      <c r="E1154" s="224" t="s">
        <v>2205</v>
      </c>
      <c r="F1154" s="224"/>
      <c r="G1154" s="178" t="s">
        <v>32</v>
      </c>
      <c r="H1154" s="211">
        <v>7.0857000000000003E-2</v>
      </c>
      <c r="I1154" s="179">
        <v>24.33</v>
      </c>
      <c r="J1154" s="179">
        <v>1.72</v>
      </c>
    </row>
    <row r="1155" spans="1:10" ht="39" customHeight="1" x14ac:dyDescent="0.2">
      <c r="A1155" s="181" t="s">
        <v>2605</v>
      </c>
      <c r="B1155" s="180" t="s">
        <v>1881</v>
      </c>
      <c r="C1155" s="181" t="s">
        <v>30</v>
      </c>
      <c r="D1155" s="181" t="s">
        <v>1882</v>
      </c>
      <c r="E1155" s="225" t="s">
        <v>469</v>
      </c>
      <c r="F1155" s="225"/>
      <c r="G1155" s="182" t="s">
        <v>27</v>
      </c>
      <c r="H1155" s="207">
        <v>2</v>
      </c>
      <c r="I1155" s="183">
        <v>0.92</v>
      </c>
      <c r="J1155" s="183">
        <v>1.84</v>
      </c>
    </row>
    <row r="1156" spans="1:10" ht="26.1" customHeight="1" x14ac:dyDescent="0.2">
      <c r="A1156" s="181" t="s">
        <v>2605</v>
      </c>
      <c r="B1156" s="180" t="s">
        <v>919</v>
      </c>
      <c r="C1156" s="181" t="s">
        <v>30</v>
      </c>
      <c r="D1156" s="181" t="s">
        <v>920</v>
      </c>
      <c r="E1156" s="225" t="s">
        <v>469</v>
      </c>
      <c r="F1156" s="225"/>
      <c r="G1156" s="182" t="s">
        <v>27</v>
      </c>
      <c r="H1156" s="207">
        <v>1</v>
      </c>
      <c r="I1156" s="183">
        <v>48.46</v>
      </c>
      <c r="J1156" s="183">
        <v>48.46</v>
      </c>
    </row>
    <row r="1157" spans="1:10" x14ac:dyDescent="0.2">
      <c r="A1157" s="189"/>
      <c r="B1157" s="189"/>
      <c r="C1157" s="189"/>
      <c r="D1157" s="189"/>
      <c r="E1157" s="189" t="s">
        <v>2606</v>
      </c>
      <c r="F1157" s="208">
        <v>2.36</v>
      </c>
      <c r="G1157" s="189" t="s">
        <v>2607</v>
      </c>
      <c r="H1157" s="208">
        <v>0</v>
      </c>
      <c r="I1157" s="189" t="s">
        <v>2608</v>
      </c>
      <c r="J1157" s="208">
        <v>2.36</v>
      </c>
    </row>
    <row r="1158" spans="1:10" x14ac:dyDescent="0.2">
      <c r="A1158" s="189"/>
      <c r="B1158" s="189"/>
      <c r="C1158" s="189"/>
      <c r="D1158" s="189"/>
      <c r="E1158" s="189" t="s">
        <v>2609</v>
      </c>
      <c r="F1158" s="208">
        <v>15.58</v>
      </c>
      <c r="G1158" s="189"/>
      <c r="H1158" s="226" t="s">
        <v>2610</v>
      </c>
      <c r="I1158" s="226"/>
      <c r="J1158" s="208">
        <v>69.64</v>
      </c>
    </row>
    <row r="1159" spans="1:10" ht="50.1" customHeight="1" thickBot="1" x14ac:dyDescent="0.25">
      <c r="A1159" s="190"/>
      <c r="B1159" s="190"/>
      <c r="C1159" s="190"/>
      <c r="D1159" s="190"/>
      <c r="E1159" s="190"/>
      <c r="F1159" s="190"/>
      <c r="G1159" s="190" t="s">
        <v>2611</v>
      </c>
      <c r="H1159" s="209" t="s">
        <v>2743</v>
      </c>
      <c r="I1159" s="190" t="s">
        <v>2612</v>
      </c>
      <c r="J1159" s="192">
        <v>487.48</v>
      </c>
    </row>
    <row r="1160" spans="1:10" ht="0.95" customHeight="1" thickTop="1" x14ac:dyDescent="0.2">
      <c r="A1160" s="210"/>
      <c r="B1160" s="210"/>
      <c r="C1160" s="210"/>
      <c r="D1160" s="210"/>
      <c r="E1160" s="210"/>
      <c r="F1160" s="210"/>
      <c r="G1160" s="210"/>
      <c r="H1160" s="210"/>
      <c r="I1160" s="210"/>
      <c r="J1160" s="210"/>
    </row>
    <row r="1161" spans="1:10" ht="18" customHeight="1" x14ac:dyDescent="0.2">
      <c r="A1161" s="174" t="s">
        <v>337</v>
      </c>
      <c r="B1161" s="173" t="s">
        <v>10</v>
      </c>
      <c r="C1161" s="174" t="s">
        <v>11</v>
      </c>
      <c r="D1161" s="174" t="s">
        <v>12</v>
      </c>
      <c r="E1161" s="227" t="s">
        <v>458</v>
      </c>
      <c r="F1161" s="227"/>
      <c r="G1161" s="175" t="s">
        <v>13</v>
      </c>
      <c r="H1161" s="173" t="s">
        <v>14</v>
      </c>
      <c r="I1161" s="173" t="s">
        <v>15</v>
      </c>
      <c r="J1161" s="173" t="s">
        <v>17</v>
      </c>
    </row>
    <row r="1162" spans="1:10" ht="26.1" customHeight="1" x14ac:dyDescent="0.2">
      <c r="A1162" s="199" t="s">
        <v>2604</v>
      </c>
      <c r="B1162" s="201" t="s">
        <v>304</v>
      </c>
      <c r="C1162" s="199" t="s">
        <v>30</v>
      </c>
      <c r="D1162" s="199" t="s">
        <v>305</v>
      </c>
      <c r="E1162" s="228" t="s">
        <v>2359</v>
      </c>
      <c r="F1162" s="228"/>
      <c r="G1162" s="200" t="s">
        <v>27</v>
      </c>
      <c r="H1162" s="205">
        <v>1</v>
      </c>
      <c r="I1162" s="206">
        <v>55.83</v>
      </c>
      <c r="J1162" s="206">
        <v>55.83</v>
      </c>
    </row>
    <row r="1163" spans="1:10" ht="26.1" customHeight="1" x14ac:dyDescent="0.2">
      <c r="A1163" s="177" t="s">
        <v>2613</v>
      </c>
      <c r="B1163" s="176" t="s">
        <v>2750</v>
      </c>
      <c r="C1163" s="177" t="s">
        <v>30</v>
      </c>
      <c r="D1163" s="177" t="s">
        <v>2747</v>
      </c>
      <c r="E1163" s="224" t="s">
        <v>2205</v>
      </c>
      <c r="F1163" s="224"/>
      <c r="G1163" s="178" t="s">
        <v>32</v>
      </c>
      <c r="H1163" s="211">
        <v>9.3685000000000004E-2</v>
      </c>
      <c r="I1163" s="179">
        <v>24.33</v>
      </c>
      <c r="J1163" s="179">
        <v>2.27</v>
      </c>
    </row>
    <row r="1164" spans="1:10" ht="24" customHeight="1" x14ac:dyDescent="0.2">
      <c r="A1164" s="177" t="s">
        <v>2613</v>
      </c>
      <c r="B1164" s="176" t="s">
        <v>2751</v>
      </c>
      <c r="C1164" s="177" t="s">
        <v>30</v>
      </c>
      <c r="D1164" s="177" t="s">
        <v>2745</v>
      </c>
      <c r="E1164" s="224" t="s">
        <v>2205</v>
      </c>
      <c r="F1164" s="224"/>
      <c r="G1164" s="178" t="s">
        <v>32</v>
      </c>
      <c r="H1164" s="211">
        <v>9.3685000000000004E-2</v>
      </c>
      <c r="I1164" s="179">
        <v>28.84</v>
      </c>
      <c r="J1164" s="179">
        <v>2.7</v>
      </c>
    </row>
    <row r="1165" spans="1:10" ht="39" customHeight="1" x14ac:dyDescent="0.2">
      <c r="A1165" s="181" t="s">
        <v>2605</v>
      </c>
      <c r="B1165" s="180" t="s">
        <v>1855</v>
      </c>
      <c r="C1165" s="181" t="s">
        <v>30</v>
      </c>
      <c r="D1165" s="181" t="s">
        <v>1856</v>
      </c>
      <c r="E1165" s="225" t="s">
        <v>469</v>
      </c>
      <c r="F1165" s="225"/>
      <c r="G1165" s="182" t="s">
        <v>27</v>
      </c>
      <c r="H1165" s="207">
        <v>2</v>
      </c>
      <c r="I1165" s="183">
        <v>1.2</v>
      </c>
      <c r="J1165" s="183">
        <v>2.4</v>
      </c>
    </row>
    <row r="1166" spans="1:10" ht="26.1" customHeight="1" x14ac:dyDescent="0.2">
      <c r="A1166" s="181" t="s">
        <v>2605</v>
      </c>
      <c r="B1166" s="180" t="s">
        <v>919</v>
      </c>
      <c r="C1166" s="181" t="s">
        <v>30</v>
      </c>
      <c r="D1166" s="181" t="s">
        <v>920</v>
      </c>
      <c r="E1166" s="225" t="s">
        <v>469</v>
      </c>
      <c r="F1166" s="225"/>
      <c r="G1166" s="182" t="s">
        <v>27</v>
      </c>
      <c r="H1166" s="207">
        <v>1</v>
      </c>
      <c r="I1166" s="183">
        <v>48.46</v>
      </c>
      <c r="J1166" s="183">
        <v>48.46</v>
      </c>
    </row>
    <row r="1167" spans="1:10" x14ac:dyDescent="0.2">
      <c r="A1167" s="189"/>
      <c r="B1167" s="189"/>
      <c r="C1167" s="189"/>
      <c r="D1167" s="189"/>
      <c r="E1167" s="189" t="s">
        <v>2606</v>
      </c>
      <c r="F1167" s="208">
        <v>3.12</v>
      </c>
      <c r="G1167" s="189" t="s">
        <v>2607</v>
      </c>
      <c r="H1167" s="208">
        <v>0</v>
      </c>
      <c r="I1167" s="189" t="s">
        <v>2608</v>
      </c>
      <c r="J1167" s="208">
        <v>3.12</v>
      </c>
    </row>
    <row r="1168" spans="1:10" x14ac:dyDescent="0.2">
      <c r="A1168" s="189"/>
      <c r="B1168" s="189"/>
      <c r="C1168" s="189"/>
      <c r="D1168" s="189"/>
      <c r="E1168" s="189" t="s">
        <v>2609</v>
      </c>
      <c r="F1168" s="208">
        <v>16.09</v>
      </c>
      <c r="G1168" s="189"/>
      <c r="H1168" s="226" t="s">
        <v>2610</v>
      </c>
      <c r="I1168" s="226"/>
      <c r="J1168" s="208">
        <v>71.92</v>
      </c>
    </row>
    <row r="1169" spans="1:10" ht="50.1" customHeight="1" thickBot="1" x14ac:dyDescent="0.25">
      <c r="A1169" s="190"/>
      <c r="B1169" s="190"/>
      <c r="C1169" s="190"/>
      <c r="D1169" s="190"/>
      <c r="E1169" s="190"/>
      <c r="F1169" s="190"/>
      <c r="G1169" s="190" t="s">
        <v>2611</v>
      </c>
      <c r="H1169" s="209" t="s">
        <v>2627</v>
      </c>
      <c r="I1169" s="190" t="s">
        <v>2612</v>
      </c>
      <c r="J1169" s="192">
        <v>215.76</v>
      </c>
    </row>
    <row r="1170" spans="1:10" ht="0.95" customHeight="1" thickTop="1" x14ac:dyDescent="0.2">
      <c r="A1170" s="210"/>
      <c r="B1170" s="210"/>
      <c r="C1170" s="210"/>
      <c r="D1170" s="210"/>
      <c r="E1170" s="210"/>
      <c r="F1170" s="210"/>
      <c r="G1170" s="210"/>
      <c r="H1170" s="210"/>
      <c r="I1170" s="210"/>
      <c r="J1170" s="210"/>
    </row>
    <row r="1171" spans="1:10" ht="18" customHeight="1" x14ac:dyDescent="0.2">
      <c r="A1171" s="174" t="s">
        <v>338</v>
      </c>
      <c r="B1171" s="173" t="s">
        <v>10</v>
      </c>
      <c r="C1171" s="174" t="s">
        <v>11</v>
      </c>
      <c r="D1171" s="174" t="s">
        <v>12</v>
      </c>
      <c r="E1171" s="227" t="s">
        <v>458</v>
      </c>
      <c r="F1171" s="227"/>
      <c r="G1171" s="175" t="s">
        <v>13</v>
      </c>
      <c r="H1171" s="173" t="s">
        <v>14</v>
      </c>
      <c r="I1171" s="173" t="s">
        <v>15</v>
      </c>
      <c r="J1171" s="173" t="s">
        <v>17</v>
      </c>
    </row>
    <row r="1172" spans="1:10" ht="26.1" customHeight="1" x14ac:dyDescent="0.2">
      <c r="A1172" s="199" t="s">
        <v>2604</v>
      </c>
      <c r="B1172" s="201" t="s">
        <v>307</v>
      </c>
      <c r="C1172" s="199" t="s">
        <v>30</v>
      </c>
      <c r="D1172" s="199" t="s">
        <v>308</v>
      </c>
      <c r="E1172" s="228" t="s">
        <v>2359</v>
      </c>
      <c r="F1172" s="228"/>
      <c r="G1172" s="200" t="s">
        <v>27</v>
      </c>
      <c r="H1172" s="205">
        <v>1</v>
      </c>
      <c r="I1172" s="206">
        <v>149.11000000000001</v>
      </c>
      <c r="J1172" s="206">
        <v>149.11000000000001</v>
      </c>
    </row>
    <row r="1173" spans="1:10" ht="24" customHeight="1" x14ac:dyDescent="0.2">
      <c r="A1173" s="177" t="s">
        <v>2613</v>
      </c>
      <c r="B1173" s="176" t="s">
        <v>2751</v>
      </c>
      <c r="C1173" s="177" t="s">
        <v>30</v>
      </c>
      <c r="D1173" s="177" t="s">
        <v>2745</v>
      </c>
      <c r="E1173" s="224" t="s">
        <v>2205</v>
      </c>
      <c r="F1173" s="224"/>
      <c r="G1173" s="178" t="s">
        <v>32</v>
      </c>
      <c r="H1173" s="211">
        <v>0.25427899999999998</v>
      </c>
      <c r="I1173" s="179">
        <v>28.84</v>
      </c>
      <c r="J1173" s="179">
        <v>7.33</v>
      </c>
    </row>
    <row r="1174" spans="1:10" ht="26.1" customHeight="1" x14ac:dyDescent="0.2">
      <c r="A1174" s="177" t="s">
        <v>2613</v>
      </c>
      <c r="B1174" s="176" t="s">
        <v>2750</v>
      </c>
      <c r="C1174" s="177" t="s">
        <v>30</v>
      </c>
      <c r="D1174" s="177" t="s">
        <v>2747</v>
      </c>
      <c r="E1174" s="224" t="s">
        <v>2205</v>
      </c>
      <c r="F1174" s="224"/>
      <c r="G1174" s="178" t="s">
        <v>32</v>
      </c>
      <c r="H1174" s="211">
        <v>0.25427899999999998</v>
      </c>
      <c r="I1174" s="179">
        <v>24.33</v>
      </c>
      <c r="J1174" s="179">
        <v>6.18</v>
      </c>
    </row>
    <row r="1175" spans="1:10" ht="39" customHeight="1" x14ac:dyDescent="0.2">
      <c r="A1175" s="181" t="s">
        <v>2605</v>
      </c>
      <c r="B1175" s="180" t="s">
        <v>1996</v>
      </c>
      <c r="C1175" s="181" t="s">
        <v>30</v>
      </c>
      <c r="D1175" s="181" t="s">
        <v>1997</v>
      </c>
      <c r="E1175" s="225" t="s">
        <v>469</v>
      </c>
      <c r="F1175" s="225"/>
      <c r="G1175" s="182" t="s">
        <v>27</v>
      </c>
      <c r="H1175" s="207">
        <v>2</v>
      </c>
      <c r="I1175" s="183">
        <v>1.55</v>
      </c>
      <c r="J1175" s="183">
        <v>3.1</v>
      </c>
    </row>
    <row r="1176" spans="1:10" ht="26.1" customHeight="1" x14ac:dyDescent="0.2">
      <c r="A1176" s="181" t="s">
        <v>2605</v>
      </c>
      <c r="B1176" s="180" t="s">
        <v>1375</v>
      </c>
      <c r="C1176" s="181" t="s">
        <v>30</v>
      </c>
      <c r="D1176" s="181" t="s">
        <v>1376</v>
      </c>
      <c r="E1176" s="225" t="s">
        <v>469</v>
      </c>
      <c r="F1176" s="225"/>
      <c r="G1176" s="182" t="s">
        <v>27</v>
      </c>
      <c r="H1176" s="207">
        <v>1</v>
      </c>
      <c r="I1176" s="183">
        <v>132.5</v>
      </c>
      <c r="J1176" s="183">
        <v>132.5</v>
      </c>
    </row>
    <row r="1177" spans="1:10" x14ac:dyDescent="0.2">
      <c r="A1177" s="189"/>
      <c r="B1177" s="189"/>
      <c r="C1177" s="189"/>
      <c r="D1177" s="189"/>
      <c r="E1177" s="189" t="s">
        <v>2606</v>
      </c>
      <c r="F1177" s="208">
        <v>8.49</v>
      </c>
      <c r="G1177" s="189" t="s">
        <v>2607</v>
      </c>
      <c r="H1177" s="208">
        <v>0</v>
      </c>
      <c r="I1177" s="189" t="s">
        <v>2608</v>
      </c>
      <c r="J1177" s="208">
        <v>8.49</v>
      </c>
    </row>
    <row r="1178" spans="1:10" x14ac:dyDescent="0.2">
      <c r="A1178" s="189"/>
      <c r="B1178" s="189"/>
      <c r="C1178" s="189"/>
      <c r="D1178" s="189"/>
      <c r="E1178" s="189" t="s">
        <v>2609</v>
      </c>
      <c r="F1178" s="208">
        <v>42.97</v>
      </c>
      <c r="G1178" s="189"/>
      <c r="H1178" s="226" t="s">
        <v>2610</v>
      </c>
      <c r="I1178" s="226"/>
      <c r="J1178" s="208">
        <v>192.08</v>
      </c>
    </row>
    <row r="1179" spans="1:10" ht="50.1" customHeight="1" thickBot="1" x14ac:dyDescent="0.25">
      <c r="A1179" s="190"/>
      <c r="B1179" s="190"/>
      <c r="C1179" s="190"/>
      <c r="D1179" s="190"/>
      <c r="E1179" s="190"/>
      <c r="F1179" s="190"/>
      <c r="G1179" s="190" t="s">
        <v>2611</v>
      </c>
      <c r="H1179" s="209" t="s">
        <v>825</v>
      </c>
      <c r="I1179" s="190" t="s">
        <v>2612</v>
      </c>
      <c r="J1179" s="192">
        <v>192.08</v>
      </c>
    </row>
    <row r="1180" spans="1:10" ht="0.95" customHeight="1" thickTop="1" x14ac:dyDescent="0.2">
      <c r="A1180" s="210"/>
      <c r="B1180" s="210"/>
      <c r="C1180" s="210"/>
      <c r="D1180" s="210"/>
      <c r="E1180" s="210"/>
      <c r="F1180" s="210"/>
      <c r="G1180" s="210"/>
      <c r="H1180" s="210"/>
      <c r="I1180" s="210"/>
      <c r="J1180" s="210"/>
    </row>
    <row r="1181" spans="1:10" ht="18" customHeight="1" x14ac:dyDescent="0.2">
      <c r="A1181" s="174" t="s">
        <v>339</v>
      </c>
      <c r="B1181" s="173" t="s">
        <v>10</v>
      </c>
      <c r="C1181" s="174" t="s">
        <v>11</v>
      </c>
      <c r="D1181" s="174" t="s">
        <v>12</v>
      </c>
      <c r="E1181" s="227" t="s">
        <v>458</v>
      </c>
      <c r="F1181" s="227"/>
      <c r="G1181" s="175" t="s">
        <v>13</v>
      </c>
      <c r="H1181" s="173" t="s">
        <v>14</v>
      </c>
      <c r="I1181" s="173" t="s">
        <v>15</v>
      </c>
      <c r="J1181" s="173" t="s">
        <v>17</v>
      </c>
    </row>
    <row r="1182" spans="1:10" ht="24" customHeight="1" x14ac:dyDescent="0.2">
      <c r="A1182" s="199" t="s">
        <v>2604</v>
      </c>
      <c r="B1182" s="201" t="s">
        <v>340</v>
      </c>
      <c r="C1182" s="199" t="s">
        <v>25</v>
      </c>
      <c r="D1182" s="199" t="s">
        <v>341</v>
      </c>
      <c r="E1182" s="228" t="s">
        <v>2498</v>
      </c>
      <c r="F1182" s="228"/>
      <c r="G1182" s="200" t="s">
        <v>27</v>
      </c>
      <c r="H1182" s="205">
        <v>1</v>
      </c>
      <c r="I1182" s="206">
        <v>173.98</v>
      </c>
      <c r="J1182" s="206">
        <v>173.98</v>
      </c>
    </row>
    <row r="1183" spans="1:10" ht="24" customHeight="1" x14ac:dyDescent="0.2">
      <c r="A1183" s="181" t="s">
        <v>2605</v>
      </c>
      <c r="B1183" s="180" t="s">
        <v>972</v>
      </c>
      <c r="C1183" s="181" t="s">
        <v>25</v>
      </c>
      <c r="D1183" s="181" t="s">
        <v>731</v>
      </c>
      <c r="E1183" s="225" t="s">
        <v>476</v>
      </c>
      <c r="F1183" s="225"/>
      <c r="G1183" s="182" t="s">
        <v>32</v>
      </c>
      <c r="H1183" s="207">
        <v>0.316</v>
      </c>
      <c r="I1183" s="183">
        <v>15.341569</v>
      </c>
      <c r="J1183" s="183">
        <v>4.84</v>
      </c>
    </row>
    <row r="1184" spans="1:10" ht="24" customHeight="1" x14ac:dyDescent="0.2">
      <c r="A1184" s="181" t="s">
        <v>2605</v>
      </c>
      <c r="B1184" s="180" t="s">
        <v>1037</v>
      </c>
      <c r="C1184" s="181" t="s">
        <v>25</v>
      </c>
      <c r="D1184" s="181" t="s">
        <v>696</v>
      </c>
      <c r="E1184" s="225" t="s">
        <v>476</v>
      </c>
      <c r="F1184" s="225"/>
      <c r="G1184" s="182" t="s">
        <v>32</v>
      </c>
      <c r="H1184" s="207">
        <v>0.316</v>
      </c>
      <c r="I1184" s="183">
        <v>20.448150999999999</v>
      </c>
      <c r="J1184" s="183">
        <v>6.46</v>
      </c>
    </row>
    <row r="1185" spans="1:10" ht="26.1" customHeight="1" x14ac:dyDescent="0.2">
      <c r="A1185" s="181" t="s">
        <v>2605</v>
      </c>
      <c r="B1185" s="180" t="s">
        <v>1504</v>
      </c>
      <c r="C1185" s="181" t="s">
        <v>25</v>
      </c>
      <c r="D1185" s="181" t="s">
        <v>1505</v>
      </c>
      <c r="E1185" s="225" t="s">
        <v>469</v>
      </c>
      <c r="F1185" s="225"/>
      <c r="G1185" s="182" t="s">
        <v>27</v>
      </c>
      <c r="H1185" s="207">
        <v>1</v>
      </c>
      <c r="I1185" s="183">
        <v>162.68</v>
      </c>
      <c r="J1185" s="183">
        <v>162.68</v>
      </c>
    </row>
    <row r="1186" spans="1:10" x14ac:dyDescent="0.2">
      <c r="A1186" s="189"/>
      <c r="B1186" s="189"/>
      <c r="C1186" s="189"/>
      <c r="D1186" s="189"/>
      <c r="E1186" s="189" t="s">
        <v>2606</v>
      </c>
      <c r="F1186" s="208">
        <v>11.3</v>
      </c>
      <c r="G1186" s="189" t="s">
        <v>2607</v>
      </c>
      <c r="H1186" s="208">
        <v>0</v>
      </c>
      <c r="I1186" s="189" t="s">
        <v>2608</v>
      </c>
      <c r="J1186" s="208">
        <v>11.3</v>
      </c>
    </row>
    <row r="1187" spans="1:10" x14ac:dyDescent="0.2">
      <c r="A1187" s="189"/>
      <c r="B1187" s="189"/>
      <c r="C1187" s="189"/>
      <c r="D1187" s="189"/>
      <c r="E1187" s="189" t="s">
        <v>2609</v>
      </c>
      <c r="F1187" s="208">
        <v>50.14</v>
      </c>
      <c r="G1187" s="189"/>
      <c r="H1187" s="226" t="s">
        <v>2610</v>
      </c>
      <c r="I1187" s="226"/>
      <c r="J1187" s="208">
        <v>224.12</v>
      </c>
    </row>
    <row r="1188" spans="1:10" ht="50.1" customHeight="1" thickBot="1" x14ac:dyDescent="0.25">
      <c r="A1188" s="190"/>
      <c r="B1188" s="190"/>
      <c r="C1188" s="190"/>
      <c r="D1188" s="190"/>
      <c r="E1188" s="190"/>
      <c r="F1188" s="190"/>
      <c r="G1188" s="190" t="s">
        <v>2611</v>
      </c>
      <c r="H1188" s="209" t="s">
        <v>825</v>
      </c>
      <c r="I1188" s="190" t="s">
        <v>2612</v>
      </c>
      <c r="J1188" s="192">
        <v>224.12</v>
      </c>
    </row>
    <row r="1189" spans="1:10" ht="0.95" customHeight="1" thickTop="1" x14ac:dyDescent="0.2">
      <c r="A1189" s="210"/>
      <c r="B1189" s="210"/>
      <c r="C1189" s="210"/>
      <c r="D1189" s="210"/>
      <c r="E1189" s="210"/>
      <c r="F1189" s="210"/>
      <c r="G1189" s="210"/>
      <c r="H1189" s="210"/>
      <c r="I1189" s="210"/>
      <c r="J1189" s="210"/>
    </row>
    <row r="1190" spans="1:10" ht="18" customHeight="1" x14ac:dyDescent="0.2">
      <c r="A1190" s="174" t="s">
        <v>342</v>
      </c>
      <c r="B1190" s="173" t="s">
        <v>10</v>
      </c>
      <c r="C1190" s="174" t="s">
        <v>11</v>
      </c>
      <c r="D1190" s="174" t="s">
        <v>12</v>
      </c>
      <c r="E1190" s="227" t="s">
        <v>458</v>
      </c>
      <c r="F1190" s="227"/>
      <c r="G1190" s="175" t="s">
        <v>13</v>
      </c>
      <c r="H1190" s="173" t="s">
        <v>14</v>
      </c>
      <c r="I1190" s="173" t="s">
        <v>15</v>
      </c>
      <c r="J1190" s="173" t="s">
        <v>17</v>
      </c>
    </row>
    <row r="1191" spans="1:10" ht="39" customHeight="1" x14ac:dyDescent="0.2">
      <c r="A1191" s="199" t="s">
        <v>2604</v>
      </c>
      <c r="B1191" s="201" t="s">
        <v>284</v>
      </c>
      <c r="C1191" s="199" t="s">
        <v>30</v>
      </c>
      <c r="D1191" s="199" t="s">
        <v>285</v>
      </c>
      <c r="E1191" s="228" t="s">
        <v>2394</v>
      </c>
      <c r="F1191" s="228"/>
      <c r="G1191" s="200" t="s">
        <v>27</v>
      </c>
      <c r="H1191" s="205">
        <v>1</v>
      </c>
      <c r="I1191" s="206">
        <v>33.9</v>
      </c>
      <c r="J1191" s="206">
        <v>33.9</v>
      </c>
    </row>
    <row r="1192" spans="1:10" ht="24" customHeight="1" x14ac:dyDescent="0.2">
      <c r="A1192" s="177" t="s">
        <v>2613</v>
      </c>
      <c r="B1192" s="176" t="s">
        <v>2751</v>
      </c>
      <c r="C1192" s="177" t="s">
        <v>30</v>
      </c>
      <c r="D1192" s="177" t="s">
        <v>2745</v>
      </c>
      <c r="E1192" s="224" t="s">
        <v>2205</v>
      </c>
      <c r="F1192" s="224"/>
      <c r="G1192" s="178" t="s">
        <v>32</v>
      </c>
      <c r="H1192" s="211">
        <v>0.48299989999999998</v>
      </c>
      <c r="I1192" s="179">
        <v>28.84</v>
      </c>
      <c r="J1192" s="179">
        <v>13.92</v>
      </c>
    </row>
    <row r="1193" spans="1:10" ht="26.1" customHeight="1" x14ac:dyDescent="0.2">
      <c r="A1193" s="177" t="s">
        <v>2613</v>
      </c>
      <c r="B1193" s="176" t="s">
        <v>2750</v>
      </c>
      <c r="C1193" s="177" t="s">
        <v>30</v>
      </c>
      <c r="D1193" s="177" t="s">
        <v>2747</v>
      </c>
      <c r="E1193" s="224" t="s">
        <v>2205</v>
      </c>
      <c r="F1193" s="224"/>
      <c r="G1193" s="178" t="s">
        <v>32</v>
      </c>
      <c r="H1193" s="211">
        <v>0.1509375</v>
      </c>
      <c r="I1193" s="179">
        <v>24.33</v>
      </c>
      <c r="J1193" s="179">
        <v>3.67</v>
      </c>
    </row>
    <row r="1194" spans="1:10" ht="26.1" customHeight="1" x14ac:dyDescent="0.2">
      <c r="A1194" s="181" t="s">
        <v>2605</v>
      </c>
      <c r="B1194" s="180" t="s">
        <v>1184</v>
      </c>
      <c r="C1194" s="181" t="s">
        <v>30</v>
      </c>
      <c r="D1194" s="181" t="s">
        <v>1185</v>
      </c>
      <c r="E1194" s="225" t="s">
        <v>469</v>
      </c>
      <c r="F1194" s="225"/>
      <c r="G1194" s="182" t="s">
        <v>27</v>
      </c>
      <c r="H1194" s="207">
        <v>1</v>
      </c>
      <c r="I1194" s="183">
        <v>16.309999999999999</v>
      </c>
      <c r="J1194" s="183">
        <v>16.309999999999999</v>
      </c>
    </row>
    <row r="1195" spans="1:10" x14ac:dyDescent="0.2">
      <c r="A1195" s="189"/>
      <c r="B1195" s="189"/>
      <c r="C1195" s="189"/>
      <c r="D1195" s="189"/>
      <c r="E1195" s="189" t="s">
        <v>2606</v>
      </c>
      <c r="F1195" s="208">
        <v>11.34</v>
      </c>
      <c r="G1195" s="189" t="s">
        <v>2607</v>
      </c>
      <c r="H1195" s="208">
        <v>0</v>
      </c>
      <c r="I1195" s="189" t="s">
        <v>2608</v>
      </c>
      <c r="J1195" s="208">
        <v>11.34</v>
      </c>
    </row>
    <row r="1196" spans="1:10" x14ac:dyDescent="0.2">
      <c r="A1196" s="189"/>
      <c r="B1196" s="189"/>
      <c r="C1196" s="189"/>
      <c r="D1196" s="189"/>
      <c r="E1196" s="189" t="s">
        <v>2609</v>
      </c>
      <c r="F1196" s="208">
        <v>9.76</v>
      </c>
      <c r="G1196" s="189"/>
      <c r="H1196" s="226" t="s">
        <v>2610</v>
      </c>
      <c r="I1196" s="226"/>
      <c r="J1196" s="208">
        <v>43.66</v>
      </c>
    </row>
    <row r="1197" spans="1:10" ht="50.1" customHeight="1" thickBot="1" x14ac:dyDescent="0.25">
      <c r="A1197" s="190"/>
      <c r="B1197" s="190"/>
      <c r="C1197" s="190"/>
      <c r="D1197" s="190"/>
      <c r="E1197" s="190"/>
      <c r="F1197" s="190"/>
      <c r="G1197" s="190" t="s">
        <v>2611</v>
      </c>
      <c r="H1197" s="209" t="s">
        <v>2784</v>
      </c>
      <c r="I1197" s="190" t="s">
        <v>2612</v>
      </c>
      <c r="J1197" s="192">
        <v>480.26</v>
      </c>
    </row>
    <row r="1198" spans="1:10" ht="0.95" customHeight="1" thickTop="1" x14ac:dyDescent="0.2">
      <c r="A1198" s="210"/>
      <c r="B1198" s="210"/>
      <c r="C1198" s="210"/>
      <c r="D1198" s="210"/>
      <c r="E1198" s="210"/>
      <c r="F1198" s="210"/>
      <c r="G1198" s="210"/>
      <c r="H1198" s="210"/>
      <c r="I1198" s="210"/>
      <c r="J1198" s="210"/>
    </row>
    <row r="1199" spans="1:10" ht="18" customHeight="1" x14ac:dyDescent="0.2">
      <c r="A1199" s="174" t="s">
        <v>343</v>
      </c>
      <c r="B1199" s="173" t="s">
        <v>10</v>
      </c>
      <c r="C1199" s="174" t="s">
        <v>11</v>
      </c>
      <c r="D1199" s="174" t="s">
        <v>12</v>
      </c>
      <c r="E1199" s="227" t="s">
        <v>458</v>
      </c>
      <c r="F1199" s="227"/>
      <c r="G1199" s="175" t="s">
        <v>13</v>
      </c>
      <c r="H1199" s="173" t="s">
        <v>14</v>
      </c>
      <c r="I1199" s="173" t="s">
        <v>15</v>
      </c>
      <c r="J1199" s="173" t="s">
        <v>17</v>
      </c>
    </row>
    <row r="1200" spans="1:10" ht="26.1" customHeight="1" x14ac:dyDescent="0.2">
      <c r="A1200" s="199" t="s">
        <v>2604</v>
      </c>
      <c r="B1200" s="201" t="s">
        <v>287</v>
      </c>
      <c r="C1200" s="199" t="s">
        <v>30</v>
      </c>
      <c r="D1200" s="199" t="s">
        <v>288</v>
      </c>
      <c r="E1200" s="228" t="s">
        <v>2394</v>
      </c>
      <c r="F1200" s="228"/>
      <c r="G1200" s="200" t="s">
        <v>27</v>
      </c>
      <c r="H1200" s="205">
        <v>1</v>
      </c>
      <c r="I1200" s="206">
        <v>7.1</v>
      </c>
      <c r="J1200" s="206">
        <v>7.1</v>
      </c>
    </row>
    <row r="1201" spans="1:10" ht="26.1" customHeight="1" x14ac:dyDescent="0.2">
      <c r="A1201" s="177" t="s">
        <v>2613</v>
      </c>
      <c r="B1201" s="176" t="s">
        <v>2750</v>
      </c>
      <c r="C1201" s="177" t="s">
        <v>30</v>
      </c>
      <c r="D1201" s="177" t="s">
        <v>2747</v>
      </c>
      <c r="E1201" s="224" t="s">
        <v>2205</v>
      </c>
      <c r="F1201" s="224"/>
      <c r="G1201" s="178" t="s">
        <v>32</v>
      </c>
      <c r="H1201" s="211">
        <v>0</v>
      </c>
      <c r="I1201" s="179">
        <v>24.33</v>
      </c>
      <c r="J1201" s="179">
        <v>0</v>
      </c>
    </row>
    <row r="1202" spans="1:10" ht="24" customHeight="1" x14ac:dyDescent="0.2">
      <c r="A1202" s="177" t="s">
        <v>2613</v>
      </c>
      <c r="B1202" s="176" t="s">
        <v>2751</v>
      </c>
      <c r="C1202" s="177" t="s">
        <v>30</v>
      </c>
      <c r="D1202" s="177" t="s">
        <v>2745</v>
      </c>
      <c r="E1202" s="224" t="s">
        <v>2205</v>
      </c>
      <c r="F1202" s="224"/>
      <c r="G1202" s="178" t="s">
        <v>32</v>
      </c>
      <c r="H1202" s="211">
        <v>0</v>
      </c>
      <c r="I1202" s="179">
        <v>28.84</v>
      </c>
      <c r="J1202" s="179">
        <v>0</v>
      </c>
    </row>
    <row r="1203" spans="1:10" ht="24" customHeight="1" x14ac:dyDescent="0.2">
      <c r="A1203" s="181" t="s">
        <v>2605</v>
      </c>
      <c r="B1203" s="180" t="s">
        <v>2111</v>
      </c>
      <c r="C1203" s="181" t="s">
        <v>30</v>
      </c>
      <c r="D1203" s="181" t="s">
        <v>2112</v>
      </c>
      <c r="E1203" s="225" t="s">
        <v>469</v>
      </c>
      <c r="F1203" s="225"/>
      <c r="G1203" s="182" t="s">
        <v>27</v>
      </c>
      <c r="H1203" s="207">
        <v>1</v>
      </c>
      <c r="I1203" s="183">
        <v>0</v>
      </c>
      <c r="J1203" s="183">
        <v>0</v>
      </c>
    </row>
    <row r="1204" spans="1:10" ht="26.1" customHeight="1" x14ac:dyDescent="0.2">
      <c r="A1204" s="181" t="s">
        <v>2605</v>
      </c>
      <c r="B1204" s="180" t="s">
        <v>1430</v>
      </c>
      <c r="C1204" s="181" t="s">
        <v>30</v>
      </c>
      <c r="D1204" s="181" t="s">
        <v>1431</v>
      </c>
      <c r="E1204" s="225" t="s">
        <v>469</v>
      </c>
      <c r="F1204" s="225"/>
      <c r="G1204" s="182" t="s">
        <v>27</v>
      </c>
      <c r="H1204" s="207">
        <v>1</v>
      </c>
      <c r="I1204" s="183">
        <v>7.1</v>
      </c>
      <c r="J1204" s="183">
        <v>7.1</v>
      </c>
    </row>
    <row r="1205" spans="1:10" x14ac:dyDescent="0.2">
      <c r="A1205" s="189"/>
      <c r="B1205" s="189"/>
      <c r="C1205" s="189"/>
      <c r="D1205" s="189"/>
      <c r="E1205" s="189" t="s">
        <v>2606</v>
      </c>
      <c r="F1205" s="208">
        <v>0</v>
      </c>
      <c r="G1205" s="189" t="s">
        <v>2607</v>
      </c>
      <c r="H1205" s="208">
        <v>0</v>
      </c>
      <c r="I1205" s="189" t="s">
        <v>2608</v>
      </c>
      <c r="J1205" s="208">
        <v>0</v>
      </c>
    </row>
    <row r="1206" spans="1:10" x14ac:dyDescent="0.2">
      <c r="A1206" s="189"/>
      <c r="B1206" s="189"/>
      <c r="C1206" s="189"/>
      <c r="D1206" s="189"/>
      <c r="E1206" s="189" t="s">
        <v>2609</v>
      </c>
      <c r="F1206" s="208">
        <v>2.04</v>
      </c>
      <c r="G1206" s="189"/>
      <c r="H1206" s="226" t="s">
        <v>2610</v>
      </c>
      <c r="I1206" s="226"/>
      <c r="J1206" s="208">
        <v>9.14</v>
      </c>
    </row>
    <row r="1207" spans="1:10" ht="50.1" customHeight="1" thickBot="1" x14ac:dyDescent="0.25">
      <c r="A1207" s="190"/>
      <c r="B1207" s="190"/>
      <c r="C1207" s="190"/>
      <c r="D1207" s="190"/>
      <c r="E1207" s="190"/>
      <c r="F1207" s="190"/>
      <c r="G1207" s="190" t="s">
        <v>2611</v>
      </c>
      <c r="H1207" s="209" t="s">
        <v>2784</v>
      </c>
      <c r="I1207" s="190" t="s">
        <v>2612</v>
      </c>
      <c r="J1207" s="192">
        <v>100.54</v>
      </c>
    </row>
    <row r="1208" spans="1:10" ht="0.95" customHeight="1" thickTop="1" x14ac:dyDescent="0.2">
      <c r="A1208" s="210"/>
      <c r="B1208" s="210"/>
      <c r="C1208" s="210"/>
      <c r="D1208" s="210"/>
      <c r="E1208" s="210"/>
      <c r="F1208" s="210"/>
      <c r="G1208" s="210"/>
      <c r="H1208" s="210"/>
      <c r="I1208" s="210"/>
      <c r="J1208" s="210"/>
    </row>
    <row r="1209" spans="1:10" ht="24" customHeight="1" x14ac:dyDescent="0.2">
      <c r="A1209" s="194" t="s">
        <v>344</v>
      </c>
      <c r="B1209" s="194"/>
      <c r="C1209" s="194"/>
      <c r="D1209" s="194" t="s">
        <v>345</v>
      </c>
      <c r="E1209" s="194"/>
      <c r="F1209" s="229"/>
      <c r="G1209" s="229"/>
      <c r="H1209" s="195"/>
      <c r="I1209" s="194"/>
      <c r="J1209" s="202">
        <v>26789.46</v>
      </c>
    </row>
    <row r="1210" spans="1:10" ht="18" customHeight="1" x14ac:dyDescent="0.2">
      <c r="A1210" s="174" t="s">
        <v>346</v>
      </c>
      <c r="B1210" s="173" t="s">
        <v>10</v>
      </c>
      <c r="C1210" s="174" t="s">
        <v>11</v>
      </c>
      <c r="D1210" s="174" t="s">
        <v>12</v>
      </c>
      <c r="E1210" s="227" t="s">
        <v>458</v>
      </c>
      <c r="F1210" s="227"/>
      <c r="G1210" s="175" t="s">
        <v>13</v>
      </c>
      <c r="H1210" s="173" t="s">
        <v>14</v>
      </c>
      <c r="I1210" s="173" t="s">
        <v>15</v>
      </c>
      <c r="J1210" s="173" t="s">
        <v>17</v>
      </c>
    </row>
    <row r="1211" spans="1:10" ht="39" customHeight="1" x14ac:dyDescent="0.2">
      <c r="A1211" s="199" t="s">
        <v>2604</v>
      </c>
      <c r="B1211" s="201" t="s">
        <v>347</v>
      </c>
      <c r="C1211" s="199" t="s">
        <v>30</v>
      </c>
      <c r="D1211" s="199" t="s">
        <v>348</v>
      </c>
      <c r="E1211" s="228" t="s">
        <v>2166</v>
      </c>
      <c r="F1211" s="228"/>
      <c r="G1211" s="200" t="s">
        <v>41</v>
      </c>
      <c r="H1211" s="205">
        <v>1</v>
      </c>
      <c r="I1211" s="206">
        <v>71.47</v>
      </c>
      <c r="J1211" s="206">
        <v>71.47</v>
      </c>
    </row>
    <row r="1212" spans="1:10" ht="26.1" customHeight="1" x14ac:dyDescent="0.2">
      <c r="A1212" s="177" t="s">
        <v>2613</v>
      </c>
      <c r="B1212" s="176" t="s">
        <v>2677</v>
      </c>
      <c r="C1212" s="177" t="s">
        <v>30</v>
      </c>
      <c r="D1212" s="177" t="s">
        <v>2678</v>
      </c>
      <c r="E1212" s="224" t="s">
        <v>2205</v>
      </c>
      <c r="F1212" s="224"/>
      <c r="G1212" s="178" t="s">
        <v>32</v>
      </c>
      <c r="H1212" s="211">
        <v>0.6</v>
      </c>
      <c r="I1212" s="179">
        <v>24.28</v>
      </c>
      <c r="J1212" s="179">
        <v>14.56</v>
      </c>
    </row>
    <row r="1213" spans="1:10" ht="39" customHeight="1" x14ac:dyDescent="0.2">
      <c r="A1213" s="181" t="s">
        <v>2605</v>
      </c>
      <c r="B1213" s="180" t="s">
        <v>625</v>
      </c>
      <c r="C1213" s="181" t="s">
        <v>30</v>
      </c>
      <c r="D1213" s="181" t="s">
        <v>626</v>
      </c>
      <c r="E1213" s="225" t="s">
        <v>469</v>
      </c>
      <c r="F1213" s="225"/>
      <c r="G1213" s="182" t="s">
        <v>41</v>
      </c>
      <c r="H1213" s="207">
        <v>1.0363</v>
      </c>
      <c r="I1213" s="183">
        <v>24.35</v>
      </c>
      <c r="J1213" s="183">
        <v>25.23</v>
      </c>
    </row>
    <row r="1214" spans="1:10" ht="26.1" customHeight="1" x14ac:dyDescent="0.2">
      <c r="A1214" s="181" t="s">
        <v>2605</v>
      </c>
      <c r="B1214" s="180" t="s">
        <v>1115</v>
      </c>
      <c r="C1214" s="181" t="s">
        <v>30</v>
      </c>
      <c r="D1214" s="181" t="s">
        <v>1116</v>
      </c>
      <c r="E1214" s="225" t="s">
        <v>469</v>
      </c>
      <c r="F1214" s="225"/>
      <c r="G1214" s="182" t="s">
        <v>1117</v>
      </c>
      <c r="H1214" s="207">
        <v>3.3599999999999998E-2</v>
      </c>
      <c r="I1214" s="183">
        <v>59.52</v>
      </c>
      <c r="J1214" s="183">
        <v>1.99</v>
      </c>
    </row>
    <row r="1215" spans="1:10" ht="39" customHeight="1" x14ac:dyDescent="0.2">
      <c r="A1215" s="181" t="s">
        <v>2605</v>
      </c>
      <c r="B1215" s="180" t="s">
        <v>632</v>
      </c>
      <c r="C1215" s="181" t="s">
        <v>30</v>
      </c>
      <c r="D1215" s="181" t="s">
        <v>633</v>
      </c>
      <c r="E1215" s="225" t="s">
        <v>469</v>
      </c>
      <c r="F1215" s="225"/>
      <c r="G1215" s="182" t="s">
        <v>86</v>
      </c>
      <c r="H1215" s="207">
        <v>3.5470000000000002</v>
      </c>
      <c r="I1215" s="183">
        <v>6.91</v>
      </c>
      <c r="J1215" s="183">
        <v>24.5</v>
      </c>
    </row>
    <row r="1216" spans="1:10" ht="26.1" customHeight="1" x14ac:dyDescent="0.2">
      <c r="A1216" s="181" t="s">
        <v>2605</v>
      </c>
      <c r="B1216" s="180" t="s">
        <v>1558</v>
      </c>
      <c r="C1216" s="181" t="s">
        <v>30</v>
      </c>
      <c r="D1216" s="181" t="s">
        <v>1559</v>
      </c>
      <c r="E1216" s="225" t="s">
        <v>469</v>
      </c>
      <c r="F1216" s="225"/>
      <c r="G1216" s="182" t="s">
        <v>1117</v>
      </c>
      <c r="H1216" s="207">
        <v>1.23E-2</v>
      </c>
      <c r="I1216" s="183">
        <v>34.72</v>
      </c>
      <c r="J1216" s="183">
        <v>0.42</v>
      </c>
    </row>
    <row r="1217" spans="1:10" ht="39" customHeight="1" x14ac:dyDescent="0.2">
      <c r="A1217" s="181" t="s">
        <v>2605</v>
      </c>
      <c r="B1217" s="180" t="s">
        <v>1352</v>
      </c>
      <c r="C1217" s="181" t="s">
        <v>30</v>
      </c>
      <c r="D1217" s="181" t="s">
        <v>1353</v>
      </c>
      <c r="E1217" s="225" t="s">
        <v>469</v>
      </c>
      <c r="F1217" s="225"/>
      <c r="G1217" s="182" t="s">
        <v>555</v>
      </c>
      <c r="H1217" s="207">
        <v>3.6999999999999998E-2</v>
      </c>
      <c r="I1217" s="183">
        <v>25.32</v>
      </c>
      <c r="J1217" s="183">
        <v>0.93</v>
      </c>
    </row>
    <row r="1218" spans="1:10" ht="39" customHeight="1" x14ac:dyDescent="0.2">
      <c r="A1218" s="181" t="s">
        <v>2605</v>
      </c>
      <c r="B1218" s="180" t="s">
        <v>1027</v>
      </c>
      <c r="C1218" s="181" t="s">
        <v>30</v>
      </c>
      <c r="D1218" s="181" t="s">
        <v>1028</v>
      </c>
      <c r="E1218" s="225" t="s">
        <v>469</v>
      </c>
      <c r="F1218" s="225"/>
      <c r="G1218" s="182" t="s">
        <v>27</v>
      </c>
      <c r="H1218" s="207">
        <v>1.2266999999999999</v>
      </c>
      <c r="I1218" s="183">
        <v>2.6</v>
      </c>
      <c r="J1218" s="183">
        <v>3.18</v>
      </c>
    </row>
    <row r="1219" spans="1:10" ht="39" customHeight="1" x14ac:dyDescent="0.2">
      <c r="A1219" s="181" t="s">
        <v>2605</v>
      </c>
      <c r="B1219" s="180" t="s">
        <v>1453</v>
      </c>
      <c r="C1219" s="181" t="s">
        <v>30</v>
      </c>
      <c r="D1219" s="181" t="s">
        <v>1454</v>
      </c>
      <c r="E1219" s="225" t="s">
        <v>469</v>
      </c>
      <c r="F1219" s="225"/>
      <c r="G1219" s="182" t="s">
        <v>27</v>
      </c>
      <c r="H1219" s="207">
        <v>2.2134</v>
      </c>
      <c r="I1219" s="183">
        <v>0.3</v>
      </c>
      <c r="J1219" s="183">
        <v>0.66</v>
      </c>
    </row>
    <row r="1220" spans="1:10" x14ac:dyDescent="0.2">
      <c r="A1220" s="189"/>
      <c r="B1220" s="189"/>
      <c r="C1220" s="189"/>
      <c r="D1220" s="189"/>
      <c r="E1220" s="189" t="s">
        <v>2606</v>
      </c>
      <c r="F1220" s="208">
        <v>9.3699999999999992</v>
      </c>
      <c r="G1220" s="189" t="s">
        <v>2607</v>
      </c>
      <c r="H1220" s="208">
        <v>0</v>
      </c>
      <c r="I1220" s="189" t="s">
        <v>2608</v>
      </c>
      <c r="J1220" s="208">
        <v>9.3699999999999992</v>
      </c>
    </row>
    <row r="1221" spans="1:10" x14ac:dyDescent="0.2">
      <c r="A1221" s="189"/>
      <c r="B1221" s="189"/>
      <c r="C1221" s="189"/>
      <c r="D1221" s="189"/>
      <c r="E1221" s="189" t="s">
        <v>2609</v>
      </c>
      <c r="F1221" s="208">
        <v>20.59</v>
      </c>
      <c r="G1221" s="189"/>
      <c r="H1221" s="226" t="s">
        <v>2610</v>
      </c>
      <c r="I1221" s="226"/>
      <c r="J1221" s="208">
        <v>92.06</v>
      </c>
    </row>
    <row r="1222" spans="1:10" ht="50.1" customHeight="1" thickBot="1" x14ac:dyDescent="0.25">
      <c r="A1222" s="190"/>
      <c r="B1222" s="190"/>
      <c r="C1222" s="190"/>
      <c r="D1222" s="190"/>
      <c r="E1222" s="190"/>
      <c r="F1222" s="190"/>
      <c r="G1222" s="190" t="s">
        <v>2611</v>
      </c>
      <c r="H1222" s="209" t="s">
        <v>2681</v>
      </c>
      <c r="I1222" s="190" t="s">
        <v>2612</v>
      </c>
      <c r="J1222" s="192">
        <v>26789.46</v>
      </c>
    </row>
    <row r="1223" spans="1:10" ht="0.95" customHeight="1" thickTop="1" x14ac:dyDescent="0.2">
      <c r="A1223" s="210"/>
      <c r="B1223" s="210"/>
      <c r="C1223" s="210"/>
      <c r="D1223" s="210"/>
      <c r="E1223" s="210"/>
      <c r="F1223" s="210"/>
      <c r="G1223" s="210"/>
      <c r="H1223" s="210"/>
      <c r="I1223" s="210"/>
      <c r="J1223" s="210"/>
    </row>
    <row r="1224" spans="1:10" ht="24" customHeight="1" x14ac:dyDescent="0.2">
      <c r="A1224" s="194" t="s">
        <v>349</v>
      </c>
      <c r="B1224" s="194"/>
      <c r="C1224" s="194"/>
      <c r="D1224" s="194" t="s">
        <v>350</v>
      </c>
      <c r="E1224" s="194"/>
      <c r="F1224" s="229"/>
      <c r="G1224" s="229"/>
      <c r="H1224" s="195"/>
      <c r="I1224" s="194"/>
      <c r="J1224" s="202">
        <v>31567.14</v>
      </c>
    </row>
    <row r="1225" spans="1:10" ht="18" customHeight="1" x14ac:dyDescent="0.2">
      <c r="A1225" s="174" t="s">
        <v>351</v>
      </c>
      <c r="B1225" s="173" t="s">
        <v>10</v>
      </c>
      <c r="C1225" s="174" t="s">
        <v>11</v>
      </c>
      <c r="D1225" s="174" t="s">
        <v>12</v>
      </c>
      <c r="E1225" s="227" t="s">
        <v>458</v>
      </c>
      <c r="F1225" s="227"/>
      <c r="G1225" s="175" t="s">
        <v>13</v>
      </c>
      <c r="H1225" s="173" t="s">
        <v>14</v>
      </c>
      <c r="I1225" s="173" t="s">
        <v>15</v>
      </c>
      <c r="J1225" s="173" t="s">
        <v>17</v>
      </c>
    </row>
    <row r="1226" spans="1:10" ht="26.1" customHeight="1" x14ac:dyDescent="0.2">
      <c r="A1226" s="199" t="s">
        <v>2604</v>
      </c>
      <c r="B1226" s="201" t="s">
        <v>352</v>
      </c>
      <c r="C1226" s="199" t="s">
        <v>65</v>
      </c>
      <c r="D1226" s="199" t="s">
        <v>353</v>
      </c>
      <c r="E1226" s="228">
        <v>0</v>
      </c>
      <c r="F1226" s="228"/>
      <c r="G1226" s="200" t="s">
        <v>41</v>
      </c>
      <c r="H1226" s="205">
        <v>1</v>
      </c>
      <c r="I1226" s="206">
        <v>493.43</v>
      </c>
      <c r="J1226" s="206">
        <v>493.43</v>
      </c>
    </row>
    <row r="1227" spans="1:10" ht="24" customHeight="1" x14ac:dyDescent="0.2">
      <c r="A1227" s="177" t="s">
        <v>2613</v>
      </c>
      <c r="B1227" s="176" t="s">
        <v>2785</v>
      </c>
      <c r="C1227" s="177" t="s">
        <v>65</v>
      </c>
      <c r="D1227" s="177" t="s">
        <v>2786</v>
      </c>
      <c r="E1227" s="224">
        <v>0</v>
      </c>
      <c r="F1227" s="224"/>
      <c r="G1227" s="178" t="s">
        <v>534</v>
      </c>
      <c r="H1227" s="211">
        <v>3</v>
      </c>
      <c r="I1227" s="179">
        <v>26.11</v>
      </c>
      <c r="J1227" s="179">
        <v>78.33</v>
      </c>
    </row>
    <row r="1228" spans="1:10" ht="24" customHeight="1" x14ac:dyDescent="0.2">
      <c r="A1228" s="177" t="s">
        <v>2613</v>
      </c>
      <c r="B1228" s="176" t="s">
        <v>2787</v>
      </c>
      <c r="C1228" s="177" t="s">
        <v>65</v>
      </c>
      <c r="D1228" s="177" t="s">
        <v>2647</v>
      </c>
      <c r="E1228" s="224">
        <v>0</v>
      </c>
      <c r="F1228" s="224"/>
      <c r="G1228" s="178" t="s">
        <v>534</v>
      </c>
      <c r="H1228" s="211">
        <v>3</v>
      </c>
      <c r="I1228" s="179">
        <v>32.119999999999997</v>
      </c>
      <c r="J1228" s="179">
        <v>96.36</v>
      </c>
    </row>
    <row r="1229" spans="1:10" ht="24" customHeight="1" x14ac:dyDescent="0.2">
      <c r="A1229" s="177" t="s">
        <v>2613</v>
      </c>
      <c r="B1229" s="176" t="s">
        <v>2788</v>
      </c>
      <c r="C1229" s="177" t="s">
        <v>65</v>
      </c>
      <c r="D1229" s="177" t="s">
        <v>2789</v>
      </c>
      <c r="E1229" s="224">
        <v>0</v>
      </c>
      <c r="F1229" s="224"/>
      <c r="G1229" s="178" t="s">
        <v>48</v>
      </c>
      <c r="H1229" s="211">
        <v>0.05</v>
      </c>
      <c r="I1229" s="179">
        <v>603.04999999999995</v>
      </c>
      <c r="J1229" s="179">
        <v>30.15</v>
      </c>
    </row>
    <row r="1230" spans="1:10" ht="24" customHeight="1" x14ac:dyDescent="0.2">
      <c r="A1230" s="181" t="s">
        <v>2605</v>
      </c>
      <c r="B1230" s="180" t="s">
        <v>618</v>
      </c>
      <c r="C1230" s="181" t="s">
        <v>65</v>
      </c>
      <c r="D1230" s="181" t="s">
        <v>619</v>
      </c>
      <c r="E1230" s="225" t="s">
        <v>469</v>
      </c>
      <c r="F1230" s="225"/>
      <c r="G1230" s="182" t="s">
        <v>41</v>
      </c>
      <c r="H1230" s="207">
        <v>1</v>
      </c>
      <c r="I1230" s="183">
        <v>288.58999999999997</v>
      </c>
      <c r="J1230" s="183">
        <v>288.58999999999997</v>
      </c>
    </row>
    <row r="1231" spans="1:10" x14ac:dyDescent="0.2">
      <c r="A1231" s="189"/>
      <c r="B1231" s="189"/>
      <c r="C1231" s="189"/>
      <c r="D1231" s="189"/>
      <c r="E1231" s="189" t="s">
        <v>2606</v>
      </c>
      <c r="F1231" s="208">
        <v>120.9</v>
      </c>
      <c r="G1231" s="189" t="s">
        <v>2607</v>
      </c>
      <c r="H1231" s="208">
        <v>0</v>
      </c>
      <c r="I1231" s="189" t="s">
        <v>2608</v>
      </c>
      <c r="J1231" s="208">
        <v>120.9</v>
      </c>
    </row>
    <row r="1232" spans="1:10" x14ac:dyDescent="0.2">
      <c r="A1232" s="189"/>
      <c r="B1232" s="189"/>
      <c r="C1232" s="189"/>
      <c r="D1232" s="189"/>
      <c r="E1232" s="189" t="s">
        <v>2609</v>
      </c>
      <c r="F1232" s="208">
        <v>142.19999999999999</v>
      </c>
      <c r="G1232" s="189"/>
      <c r="H1232" s="226" t="s">
        <v>2610</v>
      </c>
      <c r="I1232" s="226"/>
      <c r="J1232" s="208">
        <v>635.63</v>
      </c>
    </row>
    <row r="1233" spans="1:10" ht="50.1" customHeight="1" thickBot="1" x14ac:dyDescent="0.25">
      <c r="A1233" s="190"/>
      <c r="B1233" s="190"/>
      <c r="C1233" s="190"/>
      <c r="D1233" s="190"/>
      <c r="E1233" s="190"/>
      <c r="F1233" s="190"/>
      <c r="G1233" s="190" t="s">
        <v>2611</v>
      </c>
      <c r="H1233" s="209" t="s">
        <v>2200</v>
      </c>
      <c r="I1233" s="190" t="s">
        <v>2612</v>
      </c>
      <c r="J1233" s="192">
        <v>17390.830000000002</v>
      </c>
    </row>
    <row r="1234" spans="1:10" ht="0.95" customHeight="1" thickTop="1" x14ac:dyDescent="0.2">
      <c r="A1234" s="210"/>
      <c r="B1234" s="210"/>
      <c r="C1234" s="210"/>
      <c r="D1234" s="210"/>
      <c r="E1234" s="210"/>
      <c r="F1234" s="210"/>
      <c r="G1234" s="210"/>
      <c r="H1234" s="210"/>
      <c r="I1234" s="210"/>
      <c r="J1234" s="210"/>
    </row>
    <row r="1235" spans="1:10" ht="18" customHeight="1" x14ac:dyDescent="0.2">
      <c r="A1235" s="174" t="s">
        <v>354</v>
      </c>
      <c r="B1235" s="173" t="s">
        <v>10</v>
      </c>
      <c r="C1235" s="174" t="s">
        <v>11</v>
      </c>
      <c r="D1235" s="174" t="s">
        <v>12</v>
      </c>
      <c r="E1235" s="227" t="s">
        <v>458</v>
      </c>
      <c r="F1235" s="227"/>
      <c r="G1235" s="175" t="s">
        <v>13</v>
      </c>
      <c r="H1235" s="173" t="s">
        <v>14</v>
      </c>
      <c r="I1235" s="173" t="s">
        <v>15</v>
      </c>
      <c r="J1235" s="173" t="s">
        <v>17</v>
      </c>
    </row>
    <row r="1236" spans="1:10" ht="26.1" customHeight="1" x14ac:dyDescent="0.2">
      <c r="A1236" s="199" t="s">
        <v>2604</v>
      </c>
      <c r="B1236" s="201" t="s">
        <v>355</v>
      </c>
      <c r="C1236" s="199" t="s">
        <v>30</v>
      </c>
      <c r="D1236" s="199" t="s">
        <v>356</v>
      </c>
      <c r="E1236" s="228" t="s">
        <v>2225</v>
      </c>
      <c r="F1236" s="228"/>
      <c r="G1236" s="200" t="s">
        <v>41</v>
      </c>
      <c r="H1236" s="205">
        <v>1</v>
      </c>
      <c r="I1236" s="206">
        <v>558.04999999999995</v>
      </c>
      <c r="J1236" s="206">
        <v>558.04999999999995</v>
      </c>
    </row>
    <row r="1237" spans="1:10" ht="24" customHeight="1" x14ac:dyDescent="0.2">
      <c r="A1237" s="177" t="s">
        <v>2613</v>
      </c>
      <c r="B1237" s="176" t="s">
        <v>2625</v>
      </c>
      <c r="C1237" s="177" t="s">
        <v>30</v>
      </c>
      <c r="D1237" s="177" t="s">
        <v>2626</v>
      </c>
      <c r="E1237" s="224" t="s">
        <v>2205</v>
      </c>
      <c r="F1237" s="224"/>
      <c r="G1237" s="178" t="s">
        <v>32</v>
      </c>
      <c r="H1237" s="211">
        <v>1.4690000000000001</v>
      </c>
      <c r="I1237" s="179">
        <v>23.48</v>
      </c>
      <c r="J1237" s="179">
        <v>34.49</v>
      </c>
    </row>
    <row r="1238" spans="1:10" ht="24" customHeight="1" x14ac:dyDescent="0.2">
      <c r="A1238" s="177" t="s">
        <v>2613</v>
      </c>
      <c r="B1238" s="176" t="s">
        <v>2790</v>
      </c>
      <c r="C1238" s="177" t="s">
        <v>30</v>
      </c>
      <c r="D1238" s="177" t="s">
        <v>2791</v>
      </c>
      <c r="E1238" s="224" t="s">
        <v>2205</v>
      </c>
      <c r="F1238" s="224"/>
      <c r="G1238" s="178" t="s">
        <v>32</v>
      </c>
      <c r="H1238" s="211">
        <v>1.5109999999999999</v>
      </c>
      <c r="I1238" s="179">
        <v>28.13</v>
      </c>
      <c r="J1238" s="179">
        <v>42.5</v>
      </c>
    </row>
    <row r="1239" spans="1:10" ht="24" customHeight="1" x14ac:dyDescent="0.2">
      <c r="A1239" s="181" t="s">
        <v>2605</v>
      </c>
      <c r="B1239" s="180" t="s">
        <v>1489</v>
      </c>
      <c r="C1239" s="181" t="s">
        <v>30</v>
      </c>
      <c r="D1239" s="181" t="s">
        <v>1490</v>
      </c>
      <c r="E1239" s="225" t="s">
        <v>469</v>
      </c>
      <c r="F1239" s="225"/>
      <c r="G1239" s="182" t="s">
        <v>27</v>
      </c>
      <c r="H1239" s="207">
        <v>0.34599999999999997</v>
      </c>
      <c r="I1239" s="183">
        <v>26.24</v>
      </c>
      <c r="J1239" s="183">
        <v>9.07</v>
      </c>
    </row>
    <row r="1240" spans="1:10" ht="26.1" customHeight="1" x14ac:dyDescent="0.2">
      <c r="A1240" s="181" t="s">
        <v>2605</v>
      </c>
      <c r="B1240" s="180" t="s">
        <v>1512</v>
      </c>
      <c r="C1240" s="181" t="s">
        <v>30</v>
      </c>
      <c r="D1240" s="181" t="s">
        <v>1513</v>
      </c>
      <c r="E1240" s="225" t="s">
        <v>469</v>
      </c>
      <c r="F1240" s="225"/>
      <c r="G1240" s="182" t="s">
        <v>86</v>
      </c>
      <c r="H1240" s="207">
        <v>2.605</v>
      </c>
      <c r="I1240" s="183">
        <v>2.99</v>
      </c>
      <c r="J1240" s="183">
        <v>7.78</v>
      </c>
    </row>
    <row r="1241" spans="1:10" ht="24" customHeight="1" x14ac:dyDescent="0.2">
      <c r="A1241" s="181" t="s">
        <v>2605</v>
      </c>
      <c r="B1241" s="180" t="s">
        <v>606</v>
      </c>
      <c r="C1241" s="181" t="s">
        <v>30</v>
      </c>
      <c r="D1241" s="181" t="s">
        <v>607</v>
      </c>
      <c r="E1241" s="225" t="s">
        <v>469</v>
      </c>
      <c r="F1241" s="225"/>
      <c r="G1241" s="182" t="s">
        <v>41</v>
      </c>
      <c r="H1241" s="207">
        <v>1</v>
      </c>
      <c r="I1241" s="183">
        <v>427.3</v>
      </c>
      <c r="J1241" s="183">
        <v>427.3</v>
      </c>
    </row>
    <row r="1242" spans="1:10" ht="39" customHeight="1" x14ac:dyDescent="0.2">
      <c r="A1242" s="181" t="s">
        <v>2605</v>
      </c>
      <c r="B1242" s="180" t="s">
        <v>1696</v>
      </c>
      <c r="C1242" s="181" t="s">
        <v>30</v>
      </c>
      <c r="D1242" s="181" t="s">
        <v>1697</v>
      </c>
      <c r="E1242" s="225" t="s">
        <v>469</v>
      </c>
      <c r="F1242" s="225"/>
      <c r="G1242" s="182" t="s">
        <v>27</v>
      </c>
      <c r="H1242" s="207">
        <v>1.913</v>
      </c>
      <c r="I1242" s="183">
        <v>0.37</v>
      </c>
      <c r="J1242" s="183">
        <v>0.7</v>
      </c>
    </row>
    <row r="1243" spans="1:10" ht="24" customHeight="1" x14ac:dyDescent="0.2">
      <c r="A1243" s="181" t="s">
        <v>2605</v>
      </c>
      <c r="B1243" s="180" t="s">
        <v>1074</v>
      </c>
      <c r="C1243" s="181" t="s">
        <v>30</v>
      </c>
      <c r="D1243" s="181" t="s">
        <v>1075</v>
      </c>
      <c r="E1243" s="225" t="s">
        <v>469</v>
      </c>
      <c r="F1243" s="225"/>
      <c r="G1243" s="182" t="s">
        <v>555</v>
      </c>
      <c r="H1243" s="207">
        <v>0.83899999999999997</v>
      </c>
      <c r="I1243" s="183">
        <v>43.16</v>
      </c>
      <c r="J1243" s="183">
        <v>36.21</v>
      </c>
    </row>
    <row r="1244" spans="1:10" x14ac:dyDescent="0.2">
      <c r="A1244" s="189"/>
      <c r="B1244" s="189"/>
      <c r="C1244" s="189"/>
      <c r="D1244" s="189"/>
      <c r="E1244" s="189" t="s">
        <v>2606</v>
      </c>
      <c r="F1244" s="208">
        <v>47.79</v>
      </c>
      <c r="G1244" s="189" t="s">
        <v>2607</v>
      </c>
      <c r="H1244" s="208">
        <v>0</v>
      </c>
      <c r="I1244" s="189" t="s">
        <v>2608</v>
      </c>
      <c r="J1244" s="208">
        <v>47.79</v>
      </c>
    </row>
    <row r="1245" spans="1:10" x14ac:dyDescent="0.2">
      <c r="A1245" s="189"/>
      <c r="B1245" s="189"/>
      <c r="C1245" s="189"/>
      <c r="D1245" s="189"/>
      <c r="E1245" s="189" t="s">
        <v>2609</v>
      </c>
      <c r="F1245" s="208">
        <v>160.83000000000001</v>
      </c>
      <c r="G1245" s="189"/>
      <c r="H1245" s="226" t="s">
        <v>2610</v>
      </c>
      <c r="I1245" s="226"/>
      <c r="J1245" s="208">
        <v>718.88</v>
      </c>
    </row>
    <row r="1246" spans="1:10" ht="50.1" customHeight="1" thickBot="1" x14ac:dyDescent="0.25">
      <c r="A1246" s="190"/>
      <c r="B1246" s="190"/>
      <c r="C1246" s="190"/>
      <c r="D1246" s="190"/>
      <c r="E1246" s="190"/>
      <c r="F1246" s="190"/>
      <c r="G1246" s="190" t="s">
        <v>2611</v>
      </c>
      <c r="H1246" s="209" t="s">
        <v>2226</v>
      </c>
      <c r="I1246" s="190" t="s">
        <v>2612</v>
      </c>
      <c r="J1246" s="192">
        <v>14176.31</v>
      </c>
    </row>
    <row r="1247" spans="1:10" ht="0.95" customHeight="1" thickTop="1" x14ac:dyDescent="0.2">
      <c r="A1247" s="210"/>
      <c r="B1247" s="210"/>
      <c r="C1247" s="210"/>
      <c r="D1247" s="210"/>
      <c r="E1247" s="210"/>
      <c r="F1247" s="210"/>
      <c r="G1247" s="210"/>
      <c r="H1247" s="210"/>
      <c r="I1247" s="210"/>
      <c r="J1247" s="210"/>
    </row>
    <row r="1248" spans="1:10" ht="24" customHeight="1" x14ac:dyDescent="0.2">
      <c r="A1248" s="194" t="s">
        <v>357</v>
      </c>
      <c r="B1248" s="194"/>
      <c r="C1248" s="194"/>
      <c r="D1248" s="194" t="s">
        <v>358</v>
      </c>
      <c r="E1248" s="194"/>
      <c r="F1248" s="229"/>
      <c r="G1248" s="229"/>
      <c r="H1248" s="195"/>
      <c r="I1248" s="194"/>
      <c r="J1248" s="202">
        <v>34598.49</v>
      </c>
    </row>
    <row r="1249" spans="1:10" ht="18" customHeight="1" x14ac:dyDescent="0.2">
      <c r="A1249" s="174" t="s">
        <v>359</v>
      </c>
      <c r="B1249" s="173" t="s">
        <v>10</v>
      </c>
      <c r="C1249" s="174" t="s">
        <v>11</v>
      </c>
      <c r="D1249" s="174" t="s">
        <v>12</v>
      </c>
      <c r="E1249" s="227" t="s">
        <v>458</v>
      </c>
      <c r="F1249" s="227"/>
      <c r="G1249" s="175" t="s">
        <v>13</v>
      </c>
      <c r="H1249" s="173" t="s">
        <v>14</v>
      </c>
      <c r="I1249" s="173" t="s">
        <v>15</v>
      </c>
      <c r="J1249" s="173" t="s">
        <v>17</v>
      </c>
    </row>
    <row r="1250" spans="1:10" ht="26.1" customHeight="1" x14ac:dyDescent="0.2">
      <c r="A1250" s="199" t="s">
        <v>2604</v>
      </c>
      <c r="B1250" s="201" t="s">
        <v>360</v>
      </c>
      <c r="C1250" s="199" t="s">
        <v>25</v>
      </c>
      <c r="D1250" s="199" t="s">
        <v>361</v>
      </c>
      <c r="E1250" s="228" t="s">
        <v>2154</v>
      </c>
      <c r="F1250" s="228"/>
      <c r="G1250" s="200" t="s">
        <v>41</v>
      </c>
      <c r="H1250" s="205">
        <v>1</v>
      </c>
      <c r="I1250" s="206">
        <v>3.23</v>
      </c>
      <c r="J1250" s="206">
        <v>3.23</v>
      </c>
    </row>
    <row r="1251" spans="1:10" ht="26.1" customHeight="1" x14ac:dyDescent="0.2">
      <c r="A1251" s="181" t="s">
        <v>2605</v>
      </c>
      <c r="B1251" s="180" t="s">
        <v>995</v>
      </c>
      <c r="C1251" s="181" t="s">
        <v>25</v>
      </c>
      <c r="D1251" s="181" t="s">
        <v>996</v>
      </c>
      <c r="E1251" s="225" t="s">
        <v>469</v>
      </c>
      <c r="F1251" s="225"/>
      <c r="G1251" s="182" t="s">
        <v>669</v>
      </c>
      <c r="H1251" s="207">
        <v>0.16</v>
      </c>
      <c r="I1251" s="183">
        <v>13.13</v>
      </c>
      <c r="J1251" s="183">
        <v>2.1</v>
      </c>
    </row>
    <row r="1252" spans="1:10" ht="24" customHeight="1" x14ac:dyDescent="0.2">
      <c r="A1252" s="181" t="s">
        <v>2605</v>
      </c>
      <c r="B1252" s="180" t="s">
        <v>547</v>
      </c>
      <c r="C1252" s="181" t="s">
        <v>25</v>
      </c>
      <c r="D1252" s="181" t="s">
        <v>533</v>
      </c>
      <c r="E1252" s="225" t="s">
        <v>476</v>
      </c>
      <c r="F1252" s="225"/>
      <c r="G1252" s="182" t="s">
        <v>32</v>
      </c>
      <c r="H1252" s="207">
        <v>1.2E-2</v>
      </c>
      <c r="I1252" s="183">
        <v>14.795994</v>
      </c>
      <c r="J1252" s="183">
        <v>0.17</v>
      </c>
    </row>
    <row r="1253" spans="1:10" ht="24" customHeight="1" x14ac:dyDescent="0.2">
      <c r="A1253" s="181" t="s">
        <v>2605</v>
      </c>
      <c r="B1253" s="180" t="s">
        <v>581</v>
      </c>
      <c r="C1253" s="181" t="s">
        <v>25</v>
      </c>
      <c r="D1253" s="181" t="s">
        <v>582</v>
      </c>
      <c r="E1253" s="225" t="s">
        <v>476</v>
      </c>
      <c r="F1253" s="225"/>
      <c r="G1253" s="182" t="s">
        <v>32</v>
      </c>
      <c r="H1253" s="207">
        <v>4.7E-2</v>
      </c>
      <c r="I1253" s="183">
        <v>20.448150999999999</v>
      </c>
      <c r="J1253" s="183">
        <v>0.96</v>
      </c>
    </row>
    <row r="1254" spans="1:10" x14ac:dyDescent="0.2">
      <c r="A1254" s="189"/>
      <c r="B1254" s="189"/>
      <c r="C1254" s="189"/>
      <c r="D1254" s="189"/>
      <c r="E1254" s="189" t="s">
        <v>2606</v>
      </c>
      <c r="F1254" s="208">
        <v>1.1299999999999999</v>
      </c>
      <c r="G1254" s="189" t="s">
        <v>2607</v>
      </c>
      <c r="H1254" s="208">
        <v>0</v>
      </c>
      <c r="I1254" s="189" t="s">
        <v>2608</v>
      </c>
      <c r="J1254" s="208">
        <v>1.1299999999999999</v>
      </c>
    </row>
    <row r="1255" spans="1:10" x14ac:dyDescent="0.2">
      <c r="A1255" s="189"/>
      <c r="B1255" s="189"/>
      <c r="C1255" s="189"/>
      <c r="D1255" s="189"/>
      <c r="E1255" s="189" t="s">
        <v>2609</v>
      </c>
      <c r="F1255" s="208">
        <v>0.93</v>
      </c>
      <c r="G1255" s="189"/>
      <c r="H1255" s="226" t="s">
        <v>2610</v>
      </c>
      <c r="I1255" s="226"/>
      <c r="J1255" s="208">
        <v>4.16</v>
      </c>
    </row>
    <row r="1256" spans="1:10" ht="50.1" customHeight="1" thickBot="1" x14ac:dyDescent="0.25">
      <c r="A1256" s="190"/>
      <c r="B1256" s="190"/>
      <c r="C1256" s="190"/>
      <c r="D1256" s="190"/>
      <c r="E1256" s="190"/>
      <c r="F1256" s="190"/>
      <c r="G1256" s="190" t="s">
        <v>2611</v>
      </c>
      <c r="H1256" s="209" t="s">
        <v>2792</v>
      </c>
      <c r="I1256" s="190" t="s">
        <v>2612</v>
      </c>
      <c r="J1256" s="192">
        <v>1992.64</v>
      </c>
    </row>
    <row r="1257" spans="1:10" ht="0.95" customHeight="1" thickTop="1" x14ac:dyDescent="0.2">
      <c r="A1257" s="210"/>
      <c r="B1257" s="210"/>
      <c r="C1257" s="210"/>
      <c r="D1257" s="210"/>
      <c r="E1257" s="210"/>
      <c r="F1257" s="210"/>
      <c r="G1257" s="210"/>
      <c r="H1257" s="210"/>
      <c r="I1257" s="210"/>
      <c r="J1257" s="210"/>
    </row>
    <row r="1258" spans="1:10" ht="18" customHeight="1" x14ac:dyDescent="0.2">
      <c r="A1258" s="174" t="s">
        <v>362</v>
      </c>
      <c r="B1258" s="173" t="s">
        <v>10</v>
      </c>
      <c r="C1258" s="174" t="s">
        <v>11</v>
      </c>
      <c r="D1258" s="174" t="s">
        <v>12</v>
      </c>
      <c r="E1258" s="227" t="s">
        <v>458</v>
      </c>
      <c r="F1258" s="227"/>
      <c r="G1258" s="175" t="s">
        <v>13</v>
      </c>
      <c r="H1258" s="173" t="s">
        <v>14</v>
      </c>
      <c r="I1258" s="173" t="s">
        <v>15</v>
      </c>
      <c r="J1258" s="173" t="s">
        <v>17</v>
      </c>
    </row>
    <row r="1259" spans="1:10" ht="26.1" customHeight="1" x14ac:dyDescent="0.2">
      <c r="A1259" s="199" t="s">
        <v>2604</v>
      </c>
      <c r="B1259" s="201" t="s">
        <v>363</v>
      </c>
      <c r="C1259" s="199" t="s">
        <v>25</v>
      </c>
      <c r="D1259" s="199" t="s">
        <v>364</v>
      </c>
      <c r="E1259" s="228" t="s">
        <v>2154</v>
      </c>
      <c r="F1259" s="228"/>
      <c r="G1259" s="200" t="s">
        <v>41</v>
      </c>
      <c r="H1259" s="205">
        <v>1</v>
      </c>
      <c r="I1259" s="206">
        <v>50.64</v>
      </c>
      <c r="J1259" s="206">
        <v>50.64</v>
      </c>
    </row>
    <row r="1260" spans="1:10" ht="24" customHeight="1" x14ac:dyDescent="0.2">
      <c r="A1260" s="181" t="s">
        <v>2605</v>
      </c>
      <c r="B1260" s="180" t="s">
        <v>1787</v>
      </c>
      <c r="C1260" s="181" t="s">
        <v>25</v>
      </c>
      <c r="D1260" s="181" t="s">
        <v>1788</v>
      </c>
      <c r="E1260" s="225" t="s">
        <v>469</v>
      </c>
      <c r="F1260" s="225"/>
      <c r="G1260" s="182" t="s">
        <v>27</v>
      </c>
      <c r="H1260" s="207">
        <v>0.06</v>
      </c>
      <c r="I1260" s="183">
        <v>1.5</v>
      </c>
      <c r="J1260" s="183">
        <v>0.09</v>
      </c>
    </row>
    <row r="1261" spans="1:10" ht="24" customHeight="1" x14ac:dyDescent="0.2">
      <c r="A1261" s="181" t="s">
        <v>2605</v>
      </c>
      <c r="B1261" s="180" t="s">
        <v>761</v>
      </c>
      <c r="C1261" s="181" t="s">
        <v>25</v>
      </c>
      <c r="D1261" s="181" t="s">
        <v>762</v>
      </c>
      <c r="E1261" s="225" t="s">
        <v>469</v>
      </c>
      <c r="F1261" s="225"/>
      <c r="G1261" s="182" t="s">
        <v>27</v>
      </c>
      <c r="H1261" s="207">
        <v>3.2800000000000003E-2</v>
      </c>
      <c r="I1261" s="183">
        <v>196.9</v>
      </c>
      <c r="J1261" s="183">
        <v>6.45</v>
      </c>
    </row>
    <row r="1262" spans="1:10" ht="24" customHeight="1" x14ac:dyDescent="0.2">
      <c r="A1262" s="181" t="s">
        <v>2605</v>
      </c>
      <c r="B1262" s="180" t="s">
        <v>581</v>
      </c>
      <c r="C1262" s="181" t="s">
        <v>25</v>
      </c>
      <c r="D1262" s="181" t="s">
        <v>582</v>
      </c>
      <c r="E1262" s="225" t="s">
        <v>476</v>
      </c>
      <c r="F1262" s="225"/>
      <c r="G1262" s="182" t="s">
        <v>32</v>
      </c>
      <c r="H1262" s="207">
        <v>0.90300000000000002</v>
      </c>
      <c r="I1262" s="183">
        <v>20.448150999999999</v>
      </c>
      <c r="J1262" s="183">
        <v>18.46</v>
      </c>
    </row>
    <row r="1263" spans="1:10" ht="26.1" customHeight="1" x14ac:dyDescent="0.2">
      <c r="A1263" s="181" t="s">
        <v>2605</v>
      </c>
      <c r="B1263" s="180" t="s">
        <v>667</v>
      </c>
      <c r="C1263" s="181" t="s">
        <v>25</v>
      </c>
      <c r="D1263" s="181" t="s">
        <v>668</v>
      </c>
      <c r="E1263" s="225" t="s">
        <v>469</v>
      </c>
      <c r="F1263" s="225"/>
      <c r="G1263" s="182" t="s">
        <v>669</v>
      </c>
      <c r="H1263" s="207">
        <v>0.33</v>
      </c>
      <c r="I1263" s="183">
        <v>36.89</v>
      </c>
      <c r="J1263" s="183">
        <v>12.17</v>
      </c>
    </row>
    <row r="1264" spans="1:10" ht="24" customHeight="1" x14ac:dyDescent="0.2">
      <c r="A1264" s="181" t="s">
        <v>2605</v>
      </c>
      <c r="B1264" s="180" t="s">
        <v>547</v>
      </c>
      <c r="C1264" s="181" t="s">
        <v>25</v>
      </c>
      <c r="D1264" s="181" t="s">
        <v>533</v>
      </c>
      <c r="E1264" s="225" t="s">
        <v>476</v>
      </c>
      <c r="F1264" s="225"/>
      <c r="G1264" s="182" t="s">
        <v>32</v>
      </c>
      <c r="H1264" s="207">
        <v>0.91100000000000003</v>
      </c>
      <c r="I1264" s="183">
        <v>14.795994</v>
      </c>
      <c r="J1264" s="183">
        <v>13.47</v>
      </c>
    </row>
    <row r="1265" spans="1:10" x14ac:dyDescent="0.2">
      <c r="A1265" s="189"/>
      <c r="B1265" s="189"/>
      <c r="C1265" s="189"/>
      <c r="D1265" s="189"/>
      <c r="E1265" s="189" t="s">
        <v>2606</v>
      </c>
      <c r="F1265" s="208">
        <v>31.93</v>
      </c>
      <c r="G1265" s="189" t="s">
        <v>2607</v>
      </c>
      <c r="H1265" s="208">
        <v>0</v>
      </c>
      <c r="I1265" s="189" t="s">
        <v>2608</v>
      </c>
      <c r="J1265" s="208">
        <v>31.93</v>
      </c>
    </row>
    <row r="1266" spans="1:10" x14ac:dyDescent="0.2">
      <c r="A1266" s="189"/>
      <c r="B1266" s="189"/>
      <c r="C1266" s="189"/>
      <c r="D1266" s="189"/>
      <c r="E1266" s="189" t="s">
        <v>2609</v>
      </c>
      <c r="F1266" s="208">
        <v>14.59</v>
      </c>
      <c r="G1266" s="189"/>
      <c r="H1266" s="226" t="s">
        <v>2610</v>
      </c>
      <c r="I1266" s="226"/>
      <c r="J1266" s="208">
        <v>65.23</v>
      </c>
    </row>
    <row r="1267" spans="1:10" ht="50.1" customHeight="1" thickBot="1" x14ac:dyDescent="0.25">
      <c r="A1267" s="190"/>
      <c r="B1267" s="190"/>
      <c r="C1267" s="190"/>
      <c r="D1267" s="190"/>
      <c r="E1267" s="190"/>
      <c r="F1267" s="190"/>
      <c r="G1267" s="190" t="s">
        <v>2611</v>
      </c>
      <c r="H1267" s="209" t="s">
        <v>2792</v>
      </c>
      <c r="I1267" s="190" t="s">
        <v>2612</v>
      </c>
      <c r="J1267" s="192">
        <v>31245.17</v>
      </c>
    </row>
    <row r="1268" spans="1:10" ht="0.95" customHeight="1" thickTop="1" x14ac:dyDescent="0.2">
      <c r="A1268" s="210"/>
      <c r="B1268" s="210"/>
      <c r="C1268" s="210"/>
      <c r="D1268" s="210"/>
      <c r="E1268" s="210"/>
      <c r="F1268" s="210"/>
      <c r="G1268" s="210"/>
      <c r="H1268" s="210"/>
      <c r="I1268" s="210"/>
      <c r="J1268" s="210"/>
    </row>
    <row r="1269" spans="1:10" ht="18" customHeight="1" x14ac:dyDescent="0.2">
      <c r="A1269" s="174" t="s">
        <v>365</v>
      </c>
      <c r="B1269" s="173" t="s">
        <v>10</v>
      </c>
      <c r="C1269" s="174" t="s">
        <v>11</v>
      </c>
      <c r="D1269" s="174" t="s">
        <v>12</v>
      </c>
      <c r="E1269" s="227" t="s">
        <v>458</v>
      </c>
      <c r="F1269" s="227"/>
      <c r="G1269" s="175" t="s">
        <v>13</v>
      </c>
      <c r="H1269" s="173" t="s">
        <v>14</v>
      </c>
      <c r="I1269" s="173" t="s">
        <v>15</v>
      </c>
      <c r="J1269" s="173" t="s">
        <v>17</v>
      </c>
    </row>
    <row r="1270" spans="1:10" ht="24" customHeight="1" x14ac:dyDescent="0.2">
      <c r="A1270" s="199" t="s">
        <v>2604</v>
      </c>
      <c r="B1270" s="201" t="s">
        <v>366</v>
      </c>
      <c r="C1270" s="199" t="s">
        <v>25</v>
      </c>
      <c r="D1270" s="199" t="s">
        <v>367</v>
      </c>
      <c r="E1270" s="228" t="s">
        <v>2154</v>
      </c>
      <c r="F1270" s="228"/>
      <c r="G1270" s="200" t="s">
        <v>41</v>
      </c>
      <c r="H1270" s="205">
        <v>1</v>
      </c>
      <c r="I1270" s="206">
        <v>30.62</v>
      </c>
      <c r="J1270" s="206">
        <v>30.62</v>
      </c>
    </row>
    <row r="1271" spans="1:10" ht="24" customHeight="1" x14ac:dyDescent="0.2">
      <c r="A1271" s="181" t="s">
        <v>2605</v>
      </c>
      <c r="B1271" s="180" t="s">
        <v>581</v>
      </c>
      <c r="C1271" s="181" t="s">
        <v>25</v>
      </c>
      <c r="D1271" s="181" t="s">
        <v>582</v>
      </c>
      <c r="E1271" s="225" t="s">
        <v>476</v>
      </c>
      <c r="F1271" s="225"/>
      <c r="G1271" s="182" t="s">
        <v>32</v>
      </c>
      <c r="H1271" s="207">
        <v>0.495</v>
      </c>
      <c r="I1271" s="183">
        <v>20.448150999999999</v>
      </c>
      <c r="J1271" s="183">
        <v>10.119999999999999</v>
      </c>
    </row>
    <row r="1272" spans="1:10" ht="24" customHeight="1" x14ac:dyDescent="0.2">
      <c r="A1272" s="181" t="s">
        <v>2605</v>
      </c>
      <c r="B1272" s="180" t="s">
        <v>1173</v>
      </c>
      <c r="C1272" s="181" t="s">
        <v>25</v>
      </c>
      <c r="D1272" s="181" t="s">
        <v>1174</v>
      </c>
      <c r="E1272" s="225" t="s">
        <v>469</v>
      </c>
      <c r="F1272" s="225"/>
      <c r="G1272" s="182" t="s">
        <v>669</v>
      </c>
      <c r="H1272" s="207">
        <v>0.33</v>
      </c>
      <c r="I1272" s="183">
        <v>44.42</v>
      </c>
      <c r="J1272" s="183">
        <v>14.65</v>
      </c>
    </row>
    <row r="1273" spans="1:10" ht="24" customHeight="1" x14ac:dyDescent="0.2">
      <c r="A1273" s="181" t="s">
        <v>2605</v>
      </c>
      <c r="B1273" s="180" t="s">
        <v>547</v>
      </c>
      <c r="C1273" s="181" t="s">
        <v>25</v>
      </c>
      <c r="D1273" s="181" t="s">
        <v>533</v>
      </c>
      <c r="E1273" s="225" t="s">
        <v>476</v>
      </c>
      <c r="F1273" s="225"/>
      <c r="G1273" s="182" t="s">
        <v>32</v>
      </c>
      <c r="H1273" s="207">
        <v>0.39600000000000002</v>
      </c>
      <c r="I1273" s="183">
        <v>14.795994</v>
      </c>
      <c r="J1273" s="183">
        <v>5.85</v>
      </c>
    </row>
    <row r="1274" spans="1:10" x14ac:dyDescent="0.2">
      <c r="A1274" s="189"/>
      <c r="B1274" s="189"/>
      <c r="C1274" s="189"/>
      <c r="D1274" s="189"/>
      <c r="E1274" s="189" t="s">
        <v>2606</v>
      </c>
      <c r="F1274" s="208">
        <v>15.97</v>
      </c>
      <c r="G1274" s="189" t="s">
        <v>2607</v>
      </c>
      <c r="H1274" s="208">
        <v>0</v>
      </c>
      <c r="I1274" s="189" t="s">
        <v>2608</v>
      </c>
      <c r="J1274" s="208">
        <v>15.97</v>
      </c>
    </row>
    <row r="1275" spans="1:10" x14ac:dyDescent="0.2">
      <c r="A1275" s="189"/>
      <c r="B1275" s="189"/>
      <c r="C1275" s="189"/>
      <c r="D1275" s="189"/>
      <c r="E1275" s="189" t="s">
        <v>2609</v>
      </c>
      <c r="F1275" s="208">
        <v>8.82</v>
      </c>
      <c r="G1275" s="189"/>
      <c r="H1275" s="226" t="s">
        <v>2610</v>
      </c>
      <c r="I1275" s="226"/>
      <c r="J1275" s="208">
        <v>39.44</v>
      </c>
    </row>
    <row r="1276" spans="1:10" ht="50.1" customHeight="1" thickBot="1" x14ac:dyDescent="0.25">
      <c r="A1276" s="190"/>
      <c r="B1276" s="190"/>
      <c r="C1276" s="190"/>
      <c r="D1276" s="190"/>
      <c r="E1276" s="190"/>
      <c r="F1276" s="190"/>
      <c r="G1276" s="190" t="s">
        <v>2611</v>
      </c>
      <c r="H1276" s="209" t="s">
        <v>2793</v>
      </c>
      <c r="I1276" s="190" t="s">
        <v>2612</v>
      </c>
      <c r="J1276" s="192">
        <v>1360.68</v>
      </c>
    </row>
    <row r="1277" spans="1:10" ht="0.95" customHeight="1" thickTop="1" x14ac:dyDescent="0.2">
      <c r="A1277" s="210"/>
      <c r="B1277" s="210"/>
      <c r="C1277" s="210"/>
      <c r="D1277" s="210"/>
      <c r="E1277" s="210"/>
      <c r="F1277" s="210"/>
      <c r="G1277" s="210"/>
      <c r="H1277" s="210"/>
      <c r="I1277" s="210"/>
      <c r="J1277" s="210"/>
    </row>
    <row r="1278" spans="1:10" ht="24" customHeight="1" x14ac:dyDescent="0.2">
      <c r="A1278" s="194" t="s">
        <v>368</v>
      </c>
      <c r="B1278" s="194"/>
      <c r="C1278" s="194"/>
      <c r="D1278" s="194" t="s">
        <v>369</v>
      </c>
      <c r="E1278" s="194"/>
      <c r="F1278" s="229"/>
      <c r="G1278" s="229"/>
      <c r="H1278" s="195"/>
      <c r="I1278" s="194"/>
      <c r="J1278" s="202">
        <v>4046.9</v>
      </c>
    </row>
    <row r="1279" spans="1:10" ht="18" customHeight="1" x14ac:dyDescent="0.2">
      <c r="A1279" s="174" t="s">
        <v>370</v>
      </c>
      <c r="B1279" s="173" t="s">
        <v>10</v>
      </c>
      <c r="C1279" s="174" t="s">
        <v>11</v>
      </c>
      <c r="D1279" s="174" t="s">
        <v>12</v>
      </c>
      <c r="E1279" s="227" t="s">
        <v>458</v>
      </c>
      <c r="F1279" s="227"/>
      <c r="G1279" s="175" t="s">
        <v>13</v>
      </c>
      <c r="H1279" s="173" t="s">
        <v>14</v>
      </c>
      <c r="I1279" s="173" t="s">
        <v>15</v>
      </c>
      <c r="J1279" s="173" t="s">
        <v>17</v>
      </c>
    </row>
    <row r="1280" spans="1:10" ht="24" customHeight="1" x14ac:dyDescent="0.2">
      <c r="A1280" s="199" t="s">
        <v>2604</v>
      </c>
      <c r="B1280" s="201" t="s">
        <v>371</v>
      </c>
      <c r="C1280" s="199" t="s">
        <v>30</v>
      </c>
      <c r="D1280" s="199" t="s">
        <v>372</v>
      </c>
      <c r="E1280" s="228" t="s">
        <v>2372</v>
      </c>
      <c r="F1280" s="228"/>
      <c r="G1280" s="200" t="s">
        <v>41</v>
      </c>
      <c r="H1280" s="205">
        <v>1</v>
      </c>
      <c r="I1280" s="206">
        <v>4.1100000000000003</v>
      </c>
      <c r="J1280" s="206">
        <v>4.1100000000000003</v>
      </c>
    </row>
    <row r="1281" spans="1:10" ht="24" customHeight="1" x14ac:dyDescent="0.2">
      <c r="A1281" s="177" t="s">
        <v>2613</v>
      </c>
      <c r="B1281" s="176" t="s">
        <v>2625</v>
      </c>
      <c r="C1281" s="177" t="s">
        <v>30</v>
      </c>
      <c r="D1281" s="177" t="s">
        <v>2626</v>
      </c>
      <c r="E1281" s="224" t="s">
        <v>2205</v>
      </c>
      <c r="F1281" s="224"/>
      <c r="G1281" s="178" t="s">
        <v>32</v>
      </c>
      <c r="H1281" s="211">
        <v>0.14000000000000001</v>
      </c>
      <c r="I1281" s="179">
        <v>23.48</v>
      </c>
      <c r="J1281" s="179">
        <v>3.28</v>
      </c>
    </row>
    <row r="1282" spans="1:10" ht="26.1" customHeight="1" x14ac:dyDescent="0.2">
      <c r="A1282" s="181" t="s">
        <v>2605</v>
      </c>
      <c r="B1282" s="180" t="s">
        <v>1392</v>
      </c>
      <c r="C1282" s="181" t="s">
        <v>30</v>
      </c>
      <c r="D1282" s="181" t="s">
        <v>1393</v>
      </c>
      <c r="E1282" s="225" t="s">
        <v>469</v>
      </c>
      <c r="F1282" s="225"/>
      <c r="G1282" s="182" t="s">
        <v>669</v>
      </c>
      <c r="H1282" s="207">
        <v>0.05</v>
      </c>
      <c r="I1282" s="183">
        <v>16.7</v>
      </c>
      <c r="J1282" s="183">
        <v>0.83</v>
      </c>
    </row>
    <row r="1283" spans="1:10" x14ac:dyDescent="0.2">
      <c r="A1283" s="189"/>
      <c r="B1283" s="189"/>
      <c r="C1283" s="189"/>
      <c r="D1283" s="189"/>
      <c r="E1283" s="189" t="s">
        <v>2606</v>
      </c>
      <c r="F1283" s="208">
        <v>1.92</v>
      </c>
      <c r="G1283" s="189" t="s">
        <v>2607</v>
      </c>
      <c r="H1283" s="208">
        <v>0</v>
      </c>
      <c r="I1283" s="189" t="s">
        <v>2608</v>
      </c>
      <c r="J1283" s="208">
        <v>1.92</v>
      </c>
    </row>
    <row r="1284" spans="1:10" x14ac:dyDescent="0.2">
      <c r="A1284" s="189"/>
      <c r="B1284" s="189"/>
      <c r="C1284" s="189"/>
      <c r="D1284" s="189"/>
      <c r="E1284" s="189" t="s">
        <v>2609</v>
      </c>
      <c r="F1284" s="208">
        <v>1.18</v>
      </c>
      <c r="G1284" s="189"/>
      <c r="H1284" s="226" t="s">
        <v>2610</v>
      </c>
      <c r="I1284" s="226"/>
      <c r="J1284" s="208">
        <v>5.29</v>
      </c>
    </row>
    <row r="1285" spans="1:10" ht="50.1" customHeight="1" thickBot="1" x14ac:dyDescent="0.25">
      <c r="A1285" s="190"/>
      <c r="B1285" s="190"/>
      <c r="C1285" s="190"/>
      <c r="D1285" s="190"/>
      <c r="E1285" s="190"/>
      <c r="F1285" s="190"/>
      <c r="G1285" s="190" t="s">
        <v>2611</v>
      </c>
      <c r="H1285" s="209" t="s">
        <v>2681</v>
      </c>
      <c r="I1285" s="190" t="s">
        <v>2612</v>
      </c>
      <c r="J1285" s="192">
        <v>1539.39</v>
      </c>
    </row>
    <row r="1286" spans="1:10" ht="0.95" customHeight="1" thickTop="1" x14ac:dyDescent="0.2">
      <c r="A1286" s="210"/>
      <c r="B1286" s="210"/>
      <c r="C1286" s="210"/>
      <c r="D1286" s="210"/>
      <c r="E1286" s="210"/>
      <c r="F1286" s="210"/>
      <c r="G1286" s="210"/>
      <c r="H1286" s="210"/>
      <c r="I1286" s="210"/>
      <c r="J1286" s="210"/>
    </row>
    <row r="1287" spans="1:10" ht="18" customHeight="1" x14ac:dyDescent="0.2">
      <c r="A1287" s="174" t="s">
        <v>373</v>
      </c>
      <c r="B1287" s="173" t="s">
        <v>10</v>
      </c>
      <c r="C1287" s="174" t="s">
        <v>11</v>
      </c>
      <c r="D1287" s="174" t="s">
        <v>12</v>
      </c>
      <c r="E1287" s="227" t="s">
        <v>458</v>
      </c>
      <c r="F1287" s="227"/>
      <c r="G1287" s="175" t="s">
        <v>13</v>
      </c>
      <c r="H1287" s="173" t="s">
        <v>14</v>
      </c>
      <c r="I1287" s="173" t="s">
        <v>15</v>
      </c>
      <c r="J1287" s="173" t="s">
        <v>17</v>
      </c>
    </row>
    <row r="1288" spans="1:10" ht="26.1" customHeight="1" x14ac:dyDescent="0.2">
      <c r="A1288" s="199" t="s">
        <v>2604</v>
      </c>
      <c r="B1288" s="201" t="s">
        <v>374</v>
      </c>
      <c r="C1288" s="199" t="s">
        <v>65</v>
      </c>
      <c r="D1288" s="199" t="s">
        <v>375</v>
      </c>
      <c r="E1288" s="228">
        <v>0</v>
      </c>
      <c r="F1288" s="228"/>
      <c r="G1288" s="200" t="s">
        <v>231</v>
      </c>
      <c r="H1288" s="205">
        <v>1</v>
      </c>
      <c r="I1288" s="206">
        <v>1429.11</v>
      </c>
      <c r="J1288" s="206">
        <v>1429.11</v>
      </c>
    </row>
    <row r="1289" spans="1:10" ht="24" customHeight="1" x14ac:dyDescent="0.2">
      <c r="A1289" s="177" t="s">
        <v>2613</v>
      </c>
      <c r="B1289" s="176" t="s">
        <v>2785</v>
      </c>
      <c r="C1289" s="177" t="s">
        <v>65</v>
      </c>
      <c r="D1289" s="177" t="s">
        <v>2786</v>
      </c>
      <c r="E1289" s="224">
        <v>0</v>
      </c>
      <c r="F1289" s="224"/>
      <c r="G1289" s="178" t="s">
        <v>534</v>
      </c>
      <c r="H1289" s="211">
        <v>0.5</v>
      </c>
      <c r="I1289" s="179">
        <v>26.11</v>
      </c>
      <c r="J1289" s="179">
        <v>13.05</v>
      </c>
    </row>
    <row r="1290" spans="1:10" ht="24" customHeight="1" x14ac:dyDescent="0.2">
      <c r="A1290" s="177" t="s">
        <v>2613</v>
      </c>
      <c r="B1290" s="176" t="s">
        <v>2787</v>
      </c>
      <c r="C1290" s="177" t="s">
        <v>65</v>
      </c>
      <c r="D1290" s="177" t="s">
        <v>2647</v>
      </c>
      <c r="E1290" s="224">
        <v>0</v>
      </c>
      <c r="F1290" s="224"/>
      <c r="G1290" s="178" t="s">
        <v>534</v>
      </c>
      <c r="H1290" s="211">
        <v>0.5</v>
      </c>
      <c r="I1290" s="179">
        <v>32.119999999999997</v>
      </c>
      <c r="J1290" s="179">
        <v>16.059999999999999</v>
      </c>
    </row>
    <row r="1291" spans="1:10" ht="26.1" customHeight="1" x14ac:dyDescent="0.2">
      <c r="A1291" s="181" t="s">
        <v>2605</v>
      </c>
      <c r="B1291" s="180" t="s">
        <v>898</v>
      </c>
      <c r="C1291" s="181" t="s">
        <v>65</v>
      </c>
      <c r="D1291" s="181" t="s">
        <v>375</v>
      </c>
      <c r="E1291" s="225" t="s">
        <v>469</v>
      </c>
      <c r="F1291" s="225"/>
      <c r="G1291" s="182" t="s">
        <v>231</v>
      </c>
      <c r="H1291" s="207">
        <v>1</v>
      </c>
      <c r="I1291" s="183">
        <v>1400</v>
      </c>
      <c r="J1291" s="183">
        <v>1400</v>
      </c>
    </row>
    <row r="1292" spans="1:10" x14ac:dyDescent="0.2">
      <c r="A1292" s="189"/>
      <c r="B1292" s="189"/>
      <c r="C1292" s="189"/>
      <c r="D1292" s="189"/>
      <c r="E1292" s="189" t="s">
        <v>2606</v>
      </c>
      <c r="F1292" s="208">
        <v>19.27</v>
      </c>
      <c r="G1292" s="189" t="s">
        <v>2607</v>
      </c>
      <c r="H1292" s="208">
        <v>0</v>
      </c>
      <c r="I1292" s="189" t="s">
        <v>2608</v>
      </c>
      <c r="J1292" s="208">
        <v>19.27</v>
      </c>
    </row>
    <row r="1293" spans="1:10" x14ac:dyDescent="0.2">
      <c r="A1293" s="189"/>
      <c r="B1293" s="189"/>
      <c r="C1293" s="189"/>
      <c r="D1293" s="189"/>
      <c r="E1293" s="189" t="s">
        <v>2609</v>
      </c>
      <c r="F1293" s="208">
        <v>411.86</v>
      </c>
      <c r="G1293" s="189"/>
      <c r="H1293" s="226" t="s">
        <v>2610</v>
      </c>
      <c r="I1293" s="226"/>
      <c r="J1293" s="208">
        <v>1840.97</v>
      </c>
    </row>
    <row r="1294" spans="1:10" ht="50.1" customHeight="1" thickBot="1" x14ac:dyDescent="0.25">
      <c r="A1294" s="190"/>
      <c r="B1294" s="190"/>
      <c r="C1294" s="190"/>
      <c r="D1294" s="190"/>
      <c r="E1294" s="190"/>
      <c r="F1294" s="190"/>
      <c r="G1294" s="190" t="s">
        <v>2611</v>
      </c>
      <c r="H1294" s="209" t="s">
        <v>825</v>
      </c>
      <c r="I1294" s="190" t="s">
        <v>2612</v>
      </c>
      <c r="J1294" s="192">
        <v>1840.97</v>
      </c>
    </row>
    <row r="1295" spans="1:10" ht="0.95" customHeight="1" thickTop="1" x14ac:dyDescent="0.2">
      <c r="A1295" s="210"/>
      <c r="B1295" s="210"/>
      <c r="C1295" s="210"/>
      <c r="D1295" s="210"/>
      <c r="E1295" s="210"/>
      <c r="F1295" s="210"/>
      <c r="G1295" s="210"/>
      <c r="H1295" s="210"/>
      <c r="I1295" s="210"/>
      <c r="J1295" s="210"/>
    </row>
    <row r="1296" spans="1:10" ht="18" customHeight="1" x14ac:dyDescent="0.2">
      <c r="A1296" s="174" t="s">
        <v>376</v>
      </c>
      <c r="B1296" s="173" t="s">
        <v>10</v>
      </c>
      <c r="C1296" s="174" t="s">
        <v>11</v>
      </c>
      <c r="D1296" s="174" t="s">
        <v>12</v>
      </c>
      <c r="E1296" s="227" t="s">
        <v>458</v>
      </c>
      <c r="F1296" s="227"/>
      <c r="G1296" s="175" t="s">
        <v>13</v>
      </c>
      <c r="H1296" s="173" t="s">
        <v>14</v>
      </c>
      <c r="I1296" s="173" t="s">
        <v>15</v>
      </c>
      <c r="J1296" s="173" t="s">
        <v>17</v>
      </c>
    </row>
    <row r="1297" spans="1:10" ht="24" customHeight="1" x14ac:dyDescent="0.2">
      <c r="A1297" s="199" t="s">
        <v>2604</v>
      </c>
      <c r="B1297" s="201" t="s">
        <v>377</v>
      </c>
      <c r="C1297" s="199" t="s">
        <v>65</v>
      </c>
      <c r="D1297" s="199" t="s">
        <v>378</v>
      </c>
      <c r="E1297" s="228">
        <v>0</v>
      </c>
      <c r="F1297" s="228"/>
      <c r="G1297" s="200" t="s">
        <v>41</v>
      </c>
      <c r="H1297" s="205">
        <v>1</v>
      </c>
      <c r="I1297" s="206">
        <v>188.16</v>
      </c>
      <c r="J1297" s="206">
        <v>188.16</v>
      </c>
    </row>
    <row r="1298" spans="1:10" ht="24" customHeight="1" x14ac:dyDescent="0.2">
      <c r="A1298" s="177" t="s">
        <v>2613</v>
      </c>
      <c r="B1298" s="176" t="s">
        <v>2655</v>
      </c>
      <c r="C1298" s="177" t="s">
        <v>65</v>
      </c>
      <c r="D1298" s="177" t="s">
        <v>2626</v>
      </c>
      <c r="E1298" s="224">
        <v>0</v>
      </c>
      <c r="F1298" s="224"/>
      <c r="G1298" s="178" t="s">
        <v>534</v>
      </c>
      <c r="H1298" s="211">
        <v>0.4</v>
      </c>
      <c r="I1298" s="179">
        <v>26.13</v>
      </c>
      <c r="J1298" s="179">
        <v>10.45</v>
      </c>
    </row>
    <row r="1299" spans="1:10" ht="24" customHeight="1" x14ac:dyDescent="0.2">
      <c r="A1299" s="177" t="s">
        <v>2613</v>
      </c>
      <c r="B1299" s="176" t="s">
        <v>2794</v>
      </c>
      <c r="C1299" s="177" t="s">
        <v>65</v>
      </c>
      <c r="D1299" s="177" t="s">
        <v>2795</v>
      </c>
      <c r="E1299" s="224">
        <v>0</v>
      </c>
      <c r="F1299" s="224"/>
      <c r="G1299" s="178" t="s">
        <v>534</v>
      </c>
      <c r="H1299" s="211">
        <v>0.4</v>
      </c>
      <c r="I1299" s="179">
        <v>31.75</v>
      </c>
      <c r="J1299" s="179">
        <v>12.7</v>
      </c>
    </row>
    <row r="1300" spans="1:10" ht="24" customHeight="1" x14ac:dyDescent="0.2">
      <c r="A1300" s="181" t="s">
        <v>2605</v>
      </c>
      <c r="B1300" s="180" t="s">
        <v>956</v>
      </c>
      <c r="C1300" s="181" t="s">
        <v>65</v>
      </c>
      <c r="D1300" s="181" t="s">
        <v>957</v>
      </c>
      <c r="E1300" s="225" t="s">
        <v>469</v>
      </c>
      <c r="F1300" s="225"/>
      <c r="G1300" s="182" t="s">
        <v>855</v>
      </c>
      <c r="H1300" s="207">
        <v>0.41</v>
      </c>
      <c r="I1300" s="183">
        <v>215</v>
      </c>
      <c r="J1300" s="183">
        <v>88.15</v>
      </c>
    </row>
    <row r="1301" spans="1:10" ht="24" customHeight="1" x14ac:dyDescent="0.2">
      <c r="A1301" s="181" t="s">
        <v>2605</v>
      </c>
      <c r="B1301" s="180" t="s">
        <v>1838</v>
      </c>
      <c r="C1301" s="181" t="s">
        <v>65</v>
      </c>
      <c r="D1301" s="181" t="s">
        <v>1839</v>
      </c>
      <c r="E1301" s="225" t="s">
        <v>469</v>
      </c>
      <c r="F1301" s="225"/>
      <c r="G1301" s="182" t="s">
        <v>526</v>
      </c>
      <c r="H1301" s="207">
        <v>0.1</v>
      </c>
      <c r="I1301" s="183">
        <v>18.62</v>
      </c>
      <c r="J1301" s="183">
        <v>1.86</v>
      </c>
    </row>
    <row r="1302" spans="1:10" ht="24" customHeight="1" x14ac:dyDescent="0.2">
      <c r="A1302" s="181" t="s">
        <v>2605</v>
      </c>
      <c r="B1302" s="180" t="s">
        <v>1435</v>
      </c>
      <c r="C1302" s="181" t="s">
        <v>65</v>
      </c>
      <c r="D1302" s="181" t="s">
        <v>1436</v>
      </c>
      <c r="E1302" s="225" t="s">
        <v>469</v>
      </c>
      <c r="F1302" s="225"/>
      <c r="G1302" s="182" t="s">
        <v>41</v>
      </c>
      <c r="H1302" s="207">
        <v>1</v>
      </c>
      <c r="I1302" s="183">
        <v>75</v>
      </c>
      <c r="J1302" s="183">
        <v>75</v>
      </c>
    </row>
    <row r="1303" spans="1:10" x14ac:dyDescent="0.2">
      <c r="A1303" s="189"/>
      <c r="B1303" s="189"/>
      <c r="C1303" s="189"/>
      <c r="D1303" s="189"/>
      <c r="E1303" s="189" t="s">
        <v>2606</v>
      </c>
      <c r="F1303" s="208">
        <v>15.4</v>
      </c>
      <c r="G1303" s="189" t="s">
        <v>2607</v>
      </c>
      <c r="H1303" s="208">
        <v>0</v>
      </c>
      <c r="I1303" s="189" t="s">
        <v>2608</v>
      </c>
      <c r="J1303" s="208">
        <v>15.4</v>
      </c>
    </row>
    <row r="1304" spans="1:10" x14ac:dyDescent="0.2">
      <c r="A1304" s="189"/>
      <c r="B1304" s="189"/>
      <c r="C1304" s="189"/>
      <c r="D1304" s="189"/>
      <c r="E1304" s="189" t="s">
        <v>2609</v>
      </c>
      <c r="F1304" s="208">
        <v>54.22</v>
      </c>
      <c r="G1304" s="189"/>
      <c r="H1304" s="226" t="s">
        <v>2610</v>
      </c>
      <c r="I1304" s="226"/>
      <c r="J1304" s="208">
        <v>242.38</v>
      </c>
    </row>
    <row r="1305" spans="1:10" ht="50.1" customHeight="1" thickBot="1" x14ac:dyDescent="0.25">
      <c r="A1305" s="190"/>
      <c r="B1305" s="190"/>
      <c r="C1305" s="190"/>
      <c r="D1305" s="190"/>
      <c r="E1305" s="190"/>
      <c r="F1305" s="190"/>
      <c r="G1305" s="190" t="s">
        <v>2611</v>
      </c>
      <c r="H1305" s="209" t="s">
        <v>2443</v>
      </c>
      <c r="I1305" s="190" t="s">
        <v>2612</v>
      </c>
      <c r="J1305" s="192">
        <v>666.54</v>
      </c>
    </row>
    <row r="1306" spans="1:10" ht="0.95" customHeight="1" thickTop="1" x14ac:dyDescent="0.2">
      <c r="A1306" s="210"/>
      <c r="B1306" s="210"/>
      <c r="C1306" s="210"/>
      <c r="D1306" s="210"/>
      <c r="E1306" s="210"/>
      <c r="F1306" s="210"/>
      <c r="G1306" s="210"/>
      <c r="H1306" s="210"/>
      <c r="I1306" s="210"/>
      <c r="J1306" s="210"/>
    </row>
    <row r="1307" spans="1:10" x14ac:dyDescent="0.2">
      <c r="A1307" s="188"/>
      <c r="B1307" s="188"/>
      <c r="C1307" s="188"/>
      <c r="D1307" s="188"/>
      <c r="E1307" s="188"/>
      <c r="F1307" s="188"/>
      <c r="G1307" s="188"/>
      <c r="H1307" s="188"/>
      <c r="I1307" s="188"/>
      <c r="J1307" s="188"/>
    </row>
    <row r="1308" spans="1:10" x14ac:dyDescent="0.2">
      <c r="A1308" s="215"/>
      <c r="B1308" s="215"/>
      <c r="C1308" s="215"/>
      <c r="D1308" s="191"/>
      <c r="E1308" s="190"/>
      <c r="F1308" s="216" t="s">
        <v>379</v>
      </c>
      <c r="G1308" s="215"/>
      <c r="H1308" s="217">
        <v>605366.57999999996</v>
      </c>
      <c r="I1308" s="215"/>
      <c r="J1308" s="215"/>
    </row>
    <row r="1309" spans="1:10" x14ac:dyDescent="0.2">
      <c r="A1309" s="215"/>
      <c r="B1309" s="215"/>
      <c r="C1309" s="215"/>
      <c r="D1309" s="191"/>
      <c r="E1309" s="190"/>
      <c r="F1309" s="216" t="s">
        <v>380</v>
      </c>
      <c r="G1309" s="215"/>
      <c r="H1309" s="217">
        <v>174431.51</v>
      </c>
      <c r="I1309" s="215"/>
      <c r="J1309" s="215"/>
    </row>
    <row r="1310" spans="1:10" x14ac:dyDescent="0.2">
      <c r="A1310" s="215"/>
      <c r="B1310" s="215"/>
      <c r="C1310" s="215"/>
      <c r="D1310" s="191"/>
      <c r="E1310" s="190"/>
      <c r="F1310" s="216" t="s">
        <v>381</v>
      </c>
      <c r="G1310" s="215"/>
      <c r="H1310" s="217">
        <v>779798.09</v>
      </c>
      <c r="I1310" s="215"/>
      <c r="J1310" s="215"/>
    </row>
    <row r="1311" spans="1:10" ht="60" customHeight="1" x14ac:dyDescent="0.2">
      <c r="A1311" s="204"/>
      <c r="B1311" s="204"/>
      <c r="C1311" s="204"/>
      <c r="D1311" s="204"/>
      <c r="E1311" s="204"/>
      <c r="F1311" s="204"/>
      <c r="G1311" s="204"/>
      <c r="H1311" s="204"/>
      <c r="I1311" s="204"/>
      <c r="J1311" s="204"/>
    </row>
    <row r="1320" spans="4:8" ht="14.25" customHeight="1" x14ac:dyDescent="0.2">
      <c r="D1320" s="193"/>
      <c r="E1320" s="193"/>
      <c r="F1320" s="193"/>
      <c r="G1320" s="193"/>
      <c r="H1320" s="193"/>
    </row>
    <row r="1321" spans="4:8" ht="14.25" customHeight="1" x14ac:dyDescent="0.2">
      <c r="D1321" s="193"/>
      <c r="E1321" s="193"/>
      <c r="F1321" s="193"/>
      <c r="G1321" s="193"/>
      <c r="H1321" s="193"/>
    </row>
    <row r="1322" spans="4:8" ht="14.25" customHeight="1" x14ac:dyDescent="0.2">
      <c r="D1322" s="193"/>
      <c r="E1322" s="193"/>
      <c r="F1322" s="193"/>
      <c r="G1322" s="193"/>
      <c r="H1322" s="193"/>
    </row>
    <row r="1323" spans="4:8" ht="14.25" customHeight="1" x14ac:dyDescent="0.2">
      <c r="D1323" s="193"/>
      <c r="E1323" s="193"/>
      <c r="F1323" s="193"/>
      <c r="G1323" s="193"/>
      <c r="H1323" s="193"/>
    </row>
  </sheetData>
  <mergeCells count="940">
    <mergeCell ref="F13:G13"/>
    <mergeCell ref="E14:F14"/>
    <mergeCell ref="E15:F15"/>
    <mergeCell ref="E16:F16"/>
    <mergeCell ref="E17:F17"/>
    <mergeCell ref="A2:J2"/>
    <mergeCell ref="A3:J3"/>
    <mergeCell ref="E10:F10"/>
    <mergeCell ref="G10:H10"/>
    <mergeCell ref="I10:J10"/>
    <mergeCell ref="E11:F11"/>
    <mergeCell ref="G11:H11"/>
    <mergeCell ref="I11:J11"/>
    <mergeCell ref="A12:J12"/>
    <mergeCell ref="E18:F18"/>
    <mergeCell ref="E19:F19"/>
    <mergeCell ref="E20:F20"/>
    <mergeCell ref="E21:F21"/>
    <mergeCell ref="E22:F22"/>
    <mergeCell ref="E23:F23"/>
    <mergeCell ref="H38:I38"/>
    <mergeCell ref="E41:F41"/>
    <mergeCell ref="E24:F24"/>
    <mergeCell ref="H26:I26"/>
    <mergeCell ref="E29:F29"/>
    <mergeCell ref="E30:F30"/>
    <mergeCell ref="E31:F31"/>
    <mergeCell ref="E32:F32"/>
    <mergeCell ref="E33:F33"/>
    <mergeCell ref="E34:F34"/>
    <mergeCell ref="E35:F35"/>
    <mergeCell ref="E36:F36"/>
    <mergeCell ref="E57:F57"/>
    <mergeCell ref="E58:F58"/>
    <mergeCell ref="E59:F59"/>
    <mergeCell ref="E60:F60"/>
    <mergeCell ref="E42:F42"/>
    <mergeCell ref="E43:F43"/>
    <mergeCell ref="E44:F44"/>
    <mergeCell ref="E45:F45"/>
    <mergeCell ref="E46:F46"/>
    <mergeCell ref="E47:F47"/>
    <mergeCell ref="E78:F78"/>
    <mergeCell ref="E79:F79"/>
    <mergeCell ref="E80:F80"/>
    <mergeCell ref="E61:F61"/>
    <mergeCell ref="E62:F62"/>
    <mergeCell ref="E48:F48"/>
    <mergeCell ref="H50:I50"/>
    <mergeCell ref="F53:G53"/>
    <mergeCell ref="E54:F54"/>
    <mergeCell ref="E55:F55"/>
    <mergeCell ref="E56:F56"/>
    <mergeCell ref="H64:I64"/>
    <mergeCell ref="E67:F67"/>
    <mergeCell ref="E68:F68"/>
    <mergeCell ref="E69:F69"/>
    <mergeCell ref="E70:F70"/>
    <mergeCell ref="E71:F71"/>
    <mergeCell ref="H73:I73"/>
    <mergeCell ref="E76:F76"/>
    <mergeCell ref="E77:F77"/>
    <mergeCell ref="E114:F114"/>
    <mergeCell ref="E115:F115"/>
    <mergeCell ref="E116:F116"/>
    <mergeCell ref="H82:I82"/>
    <mergeCell ref="E85:F85"/>
    <mergeCell ref="E86:F86"/>
    <mergeCell ref="E87:F87"/>
    <mergeCell ref="H89:I89"/>
    <mergeCell ref="E92:F92"/>
    <mergeCell ref="E93:F93"/>
    <mergeCell ref="E94:F94"/>
    <mergeCell ref="E95:F95"/>
    <mergeCell ref="E96:F96"/>
    <mergeCell ref="E97:F97"/>
    <mergeCell ref="E98:F98"/>
    <mergeCell ref="E99:F99"/>
    <mergeCell ref="H101:I101"/>
    <mergeCell ref="F104:G104"/>
    <mergeCell ref="E105:F105"/>
    <mergeCell ref="E106:F106"/>
    <mergeCell ref="E107:F107"/>
    <mergeCell ref="H109:I109"/>
    <mergeCell ref="E112:F112"/>
    <mergeCell ref="E113:F113"/>
    <mergeCell ref="E150:F150"/>
    <mergeCell ref="E151:F151"/>
    <mergeCell ref="E152:F152"/>
    <mergeCell ref="E117:F117"/>
    <mergeCell ref="H119:I119"/>
    <mergeCell ref="E122:F122"/>
    <mergeCell ref="E123:F123"/>
    <mergeCell ref="E124:F124"/>
    <mergeCell ref="E125:F125"/>
    <mergeCell ref="E126:F126"/>
    <mergeCell ref="H128:I128"/>
    <mergeCell ref="E131:F131"/>
    <mergeCell ref="E132:F132"/>
    <mergeCell ref="E133:F133"/>
    <mergeCell ref="E134:F134"/>
    <mergeCell ref="E135:F135"/>
    <mergeCell ref="H137:I137"/>
    <mergeCell ref="E140:F140"/>
    <mergeCell ref="E141:F141"/>
    <mergeCell ref="E142:F142"/>
    <mergeCell ref="E143:F143"/>
    <mergeCell ref="E144:F144"/>
    <mergeCell ref="H146:I146"/>
    <mergeCell ref="E149:F149"/>
    <mergeCell ref="E186:F186"/>
    <mergeCell ref="E187:F187"/>
    <mergeCell ref="E188:F188"/>
    <mergeCell ref="E153:F153"/>
    <mergeCell ref="H155:I155"/>
    <mergeCell ref="E158:F158"/>
    <mergeCell ref="E159:F159"/>
    <mergeCell ref="E160:F160"/>
    <mergeCell ref="E161:F161"/>
    <mergeCell ref="E162:F162"/>
    <mergeCell ref="H164:I164"/>
    <mergeCell ref="F167:G167"/>
    <mergeCell ref="E168:F168"/>
    <mergeCell ref="E169:F169"/>
    <mergeCell ref="E170:F170"/>
    <mergeCell ref="E171:F171"/>
    <mergeCell ref="E172:F172"/>
    <mergeCell ref="H174:I174"/>
    <mergeCell ref="E177:F177"/>
    <mergeCell ref="E178:F178"/>
    <mergeCell ref="E179:F179"/>
    <mergeCell ref="E180:F180"/>
    <mergeCell ref="E181:F181"/>
    <mergeCell ref="H183:I183"/>
    <mergeCell ref="E189:F189"/>
    <mergeCell ref="E190:F190"/>
    <mergeCell ref="E191:F191"/>
    <mergeCell ref="E192:F192"/>
    <mergeCell ref="E193:F193"/>
    <mergeCell ref="E194:F194"/>
    <mergeCell ref="H209:I209"/>
    <mergeCell ref="F212:G212"/>
    <mergeCell ref="H196:I196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28:F228"/>
    <mergeCell ref="E229:F229"/>
    <mergeCell ref="E230:F230"/>
    <mergeCell ref="E231:F231"/>
    <mergeCell ref="E213:F213"/>
    <mergeCell ref="E214:F214"/>
    <mergeCell ref="E215:F215"/>
    <mergeCell ref="E216:F216"/>
    <mergeCell ref="E217:F217"/>
    <mergeCell ref="E218:F218"/>
    <mergeCell ref="H247:I247"/>
    <mergeCell ref="E250:F250"/>
    <mergeCell ref="E251:F251"/>
    <mergeCell ref="E232:F232"/>
    <mergeCell ref="E233:F233"/>
    <mergeCell ref="E219:F219"/>
    <mergeCell ref="E220:F220"/>
    <mergeCell ref="H222:I222"/>
    <mergeCell ref="F225:G225"/>
    <mergeCell ref="E226:F226"/>
    <mergeCell ref="E227:F227"/>
    <mergeCell ref="H235:I235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E252:F252"/>
    <mergeCell ref="E253:F253"/>
    <mergeCell ref="E254:F254"/>
    <mergeCell ref="E255:F255"/>
    <mergeCell ref="E256:F256"/>
    <mergeCell ref="E257:F257"/>
    <mergeCell ref="H272:I272"/>
    <mergeCell ref="E275:F275"/>
    <mergeCell ref="E258:F258"/>
    <mergeCell ref="E259:F259"/>
    <mergeCell ref="H261:I261"/>
    <mergeCell ref="E264:F264"/>
    <mergeCell ref="E265:F265"/>
    <mergeCell ref="E266:F266"/>
    <mergeCell ref="E267:F267"/>
    <mergeCell ref="E268:F268"/>
    <mergeCell ref="E269:F269"/>
    <mergeCell ref="E270:F270"/>
    <mergeCell ref="E291:F291"/>
    <mergeCell ref="E292:F292"/>
    <mergeCell ref="E293:F293"/>
    <mergeCell ref="E294:F294"/>
    <mergeCell ref="E276:F276"/>
    <mergeCell ref="E277:F277"/>
    <mergeCell ref="E278:F278"/>
    <mergeCell ref="E279:F279"/>
    <mergeCell ref="E280:F280"/>
    <mergeCell ref="E281:F281"/>
    <mergeCell ref="E309:F309"/>
    <mergeCell ref="E310:F310"/>
    <mergeCell ref="E311:F311"/>
    <mergeCell ref="E295:F295"/>
    <mergeCell ref="E296:F296"/>
    <mergeCell ref="E282:F282"/>
    <mergeCell ref="H284:I284"/>
    <mergeCell ref="E287:F287"/>
    <mergeCell ref="E288:F288"/>
    <mergeCell ref="E289:F289"/>
    <mergeCell ref="E290:F290"/>
    <mergeCell ref="E297:F297"/>
    <mergeCell ref="H299:I299"/>
    <mergeCell ref="E302:F302"/>
    <mergeCell ref="E303:F303"/>
    <mergeCell ref="E304:F304"/>
    <mergeCell ref="E305:F305"/>
    <mergeCell ref="E306:F306"/>
    <mergeCell ref="E307:F307"/>
    <mergeCell ref="E308:F308"/>
    <mergeCell ref="E312:F312"/>
    <mergeCell ref="H314:I314"/>
    <mergeCell ref="E317:F317"/>
    <mergeCell ref="E318:F318"/>
    <mergeCell ref="E319:F319"/>
    <mergeCell ref="E320:F320"/>
    <mergeCell ref="H335:I335"/>
    <mergeCell ref="F338:G338"/>
    <mergeCell ref="E321:F321"/>
    <mergeCell ref="E322:F322"/>
    <mergeCell ref="E323:F323"/>
    <mergeCell ref="H325:I325"/>
    <mergeCell ref="F328:G328"/>
    <mergeCell ref="E329:F329"/>
    <mergeCell ref="E330:F330"/>
    <mergeCell ref="E331:F331"/>
    <mergeCell ref="E332:F332"/>
    <mergeCell ref="E333:F333"/>
    <mergeCell ref="H355:I355"/>
    <mergeCell ref="F358:G358"/>
    <mergeCell ref="E359:F359"/>
    <mergeCell ref="E360:F360"/>
    <mergeCell ref="E339:F339"/>
    <mergeCell ref="E340:F340"/>
    <mergeCell ref="E341:F341"/>
    <mergeCell ref="E342:F342"/>
    <mergeCell ref="E343:F343"/>
    <mergeCell ref="E344:F344"/>
    <mergeCell ref="F378:G378"/>
    <mergeCell ref="E379:F379"/>
    <mergeCell ref="E380:F380"/>
    <mergeCell ref="E361:F361"/>
    <mergeCell ref="E362:F362"/>
    <mergeCell ref="E345:F345"/>
    <mergeCell ref="H347:I347"/>
    <mergeCell ref="E350:F350"/>
    <mergeCell ref="E351:F351"/>
    <mergeCell ref="E352:F352"/>
    <mergeCell ref="E353:F353"/>
    <mergeCell ref="E363:F363"/>
    <mergeCell ref="E364:F364"/>
    <mergeCell ref="E365:F365"/>
    <mergeCell ref="H367:I367"/>
    <mergeCell ref="E370:F370"/>
    <mergeCell ref="E371:F371"/>
    <mergeCell ref="E372:F372"/>
    <mergeCell ref="E373:F373"/>
    <mergeCell ref="H375:I375"/>
    <mergeCell ref="E381:F381"/>
    <mergeCell ref="E382:F382"/>
    <mergeCell ref="E383:F383"/>
    <mergeCell ref="E384:F384"/>
    <mergeCell ref="E385:F385"/>
    <mergeCell ref="H387:I387"/>
    <mergeCell ref="H405:I405"/>
    <mergeCell ref="E390:F390"/>
    <mergeCell ref="E391:F391"/>
    <mergeCell ref="E392:F392"/>
    <mergeCell ref="E393:F393"/>
    <mergeCell ref="H395:I395"/>
    <mergeCell ref="F398:G398"/>
    <mergeCell ref="E399:F399"/>
    <mergeCell ref="E400:F400"/>
    <mergeCell ref="E401:F401"/>
    <mergeCell ref="E402:F402"/>
    <mergeCell ref="E403:F403"/>
    <mergeCell ref="H424:I424"/>
    <mergeCell ref="E427:F427"/>
    <mergeCell ref="E428:F428"/>
    <mergeCell ref="E429:F429"/>
    <mergeCell ref="E408:F408"/>
    <mergeCell ref="E409:F409"/>
    <mergeCell ref="E410:F410"/>
    <mergeCell ref="E411:F411"/>
    <mergeCell ref="E412:F412"/>
    <mergeCell ref="E413:F413"/>
    <mergeCell ref="E444:F444"/>
    <mergeCell ref="E445:F445"/>
    <mergeCell ref="E446:F446"/>
    <mergeCell ref="E430:F430"/>
    <mergeCell ref="E431:F431"/>
    <mergeCell ref="E414:F414"/>
    <mergeCell ref="H416:I416"/>
    <mergeCell ref="E419:F419"/>
    <mergeCell ref="E420:F420"/>
    <mergeCell ref="E421:F421"/>
    <mergeCell ref="E422:F422"/>
    <mergeCell ref="E432:F432"/>
    <mergeCell ref="H434:I434"/>
    <mergeCell ref="F437:G437"/>
    <mergeCell ref="F438:G438"/>
    <mergeCell ref="E439:F439"/>
    <mergeCell ref="E440:F440"/>
    <mergeCell ref="E441:F441"/>
    <mergeCell ref="E442:F442"/>
    <mergeCell ref="E443:F443"/>
    <mergeCell ref="E447:F447"/>
    <mergeCell ref="E448:F448"/>
    <mergeCell ref="E449:F449"/>
    <mergeCell ref="H451:I451"/>
    <mergeCell ref="E454:F454"/>
    <mergeCell ref="E455:F455"/>
    <mergeCell ref="H467:I467"/>
    <mergeCell ref="E470:F470"/>
    <mergeCell ref="E456:F456"/>
    <mergeCell ref="E457:F457"/>
    <mergeCell ref="E458:F458"/>
    <mergeCell ref="E459:F459"/>
    <mergeCell ref="E460:F460"/>
    <mergeCell ref="E461:F461"/>
    <mergeCell ref="E462:F462"/>
    <mergeCell ref="E463:F463"/>
    <mergeCell ref="E487:F487"/>
    <mergeCell ref="H489:I489"/>
    <mergeCell ref="E477:F477"/>
    <mergeCell ref="E478:F478"/>
    <mergeCell ref="E479:F479"/>
    <mergeCell ref="E480:F480"/>
    <mergeCell ref="E481:F481"/>
    <mergeCell ref="E482:F482"/>
    <mergeCell ref="E464:F464"/>
    <mergeCell ref="E465:F465"/>
    <mergeCell ref="E483:F483"/>
    <mergeCell ref="E484:F484"/>
    <mergeCell ref="E485:F485"/>
    <mergeCell ref="E486:F486"/>
    <mergeCell ref="E471:F471"/>
    <mergeCell ref="E472:F472"/>
    <mergeCell ref="E473:F473"/>
    <mergeCell ref="E474:F474"/>
    <mergeCell ref="E475:F475"/>
    <mergeCell ref="E476:F476"/>
    <mergeCell ref="E528:F528"/>
    <mergeCell ref="H530:I530"/>
    <mergeCell ref="E533:F533"/>
    <mergeCell ref="E492:F492"/>
    <mergeCell ref="E493:F493"/>
    <mergeCell ref="H495:I495"/>
    <mergeCell ref="E498:F498"/>
    <mergeCell ref="E499:F499"/>
    <mergeCell ref="H501:I501"/>
    <mergeCell ref="E504:F504"/>
    <mergeCell ref="E505:F505"/>
    <mergeCell ref="H507:I507"/>
    <mergeCell ref="E510:F510"/>
    <mergeCell ref="E511:F511"/>
    <mergeCell ref="H513:I513"/>
    <mergeCell ref="E516:F516"/>
    <mergeCell ref="E517:F517"/>
    <mergeCell ref="E518:F518"/>
    <mergeCell ref="E519:F519"/>
    <mergeCell ref="E520:F520"/>
    <mergeCell ref="E521:F521"/>
    <mergeCell ref="E522:F522"/>
    <mergeCell ref="H524:I524"/>
    <mergeCell ref="E527:F527"/>
    <mergeCell ref="E534:F534"/>
    <mergeCell ref="H536:I536"/>
    <mergeCell ref="E539:F539"/>
    <mergeCell ref="E540:F540"/>
    <mergeCell ref="E541:F541"/>
    <mergeCell ref="E542:F542"/>
    <mergeCell ref="H558:I558"/>
    <mergeCell ref="E543:F543"/>
    <mergeCell ref="H545:I545"/>
    <mergeCell ref="E548:F548"/>
    <mergeCell ref="E549:F549"/>
    <mergeCell ref="E550:F550"/>
    <mergeCell ref="E551:F551"/>
    <mergeCell ref="E552:F552"/>
    <mergeCell ref="E553:F553"/>
    <mergeCell ref="E554:F554"/>
    <mergeCell ref="E555:F555"/>
    <mergeCell ref="E556:F556"/>
    <mergeCell ref="H574:I574"/>
    <mergeCell ref="E577:F577"/>
    <mergeCell ref="E578:F578"/>
    <mergeCell ref="E579:F579"/>
    <mergeCell ref="F561:G561"/>
    <mergeCell ref="E562:F562"/>
    <mergeCell ref="E563:F563"/>
    <mergeCell ref="E564:F564"/>
    <mergeCell ref="E565:F565"/>
    <mergeCell ref="E566:F566"/>
    <mergeCell ref="E594:F594"/>
    <mergeCell ref="E595:F595"/>
    <mergeCell ref="E596:F596"/>
    <mergeCell ref="E580:F580"/>
    <mergeCell ref="E581:F581"/>
    <mergeCell ref="E567:F567"/>
    <mergeCell ref="E568:F568"/>
    <mergeCell ref="E569:F569"/>
    <mergeCell ref="E570:F570"/>
    <mergeCell ref="E571:F571"/>
    <mergeCell ref="E572:F572"/>
    <mergeCell ref="E582:F582"/>
    <mergeCell ref="E583:F583"/>
    <mergeCell ref="E584:F584"/>
    <mergeCell ref="E585:F585"/>
    <mergeCell ref="E586:F586"/>
    <mergeCell ref="E587:F587"/>
    <mergeCell ref="E588:F588"/>
    <mergeCell ref="H590:I590"/>
    <mergeCell ref="E593:F593"/>
    <mergeCell ref="E597:F597"/>
    <mergeCell ref="E598:F598"/>
    <mergeCell ref="H600:I600"/>
    <mergeCell ref="E603:F603"/>
    <mergeCell ref="E604:F604"/>
    <mergeCell ref="E605:F605"/>
    <mergeCell ref="H621:I621"/>
    <mergeCell ref="E606:F606"/>
    <mergeCell ref="E607:F607"/>
    <mergeCell ref="E608:F608"/>
    <mergeCell ref="E609:F609"/>
    <mergeCell ref="H611:I611"/>
    <mergeCell ref="E614:F614"/>
    <mergeCell ref="E615:F615"/>
    <mergeCell ref="E616:F616"/>
    <mergeCell ref="E617:F617"/>
    <mergeCell ref="E646:F646"/>
    <mergeCell ref="E647:F647"/>
    <mergeCell ref="E630:F630"/>
    <mergeCell ref="E631:F631"/>
    <mergeCell ref="H633:I633"/>
    <mergeCell ref="E636:F636"/>
    <mergeCell ref="E637:F637"/>
    <mergeCell ref="E638:F638"/>
    <mergeCell ref="E618:F618"/>
    <mergeCell ref="E619:F619"/>
    <mergeCell ref="E639:F639"/>
    <mergeCell ref="E640:F640"/>
    <mergeCell ref="H642:I642"/>
    <mergeCell ref="E645:F645"/>
    <mergeCell ref="E624:F624"/>
    <mergeCell ref="E625:F625"/>
    <mergeCell ref="E626:F626"/>
    <mergeCell ref="E627:F627"/>
    <mergeCell ref="E628:F628"/>
    <mergeCell ref="E629:F629"/>
    <mergeCell ref="E683:F683"/>
    <mergeCell ref="E666:F666"/>
    <mergeCell ref="E667:F667"/>
    <mergeCell ref="E668:F668"/>
    <mergeCell ref="H670:I670"/>
    <mergeCell ref="E673:F673"/>
    <mergeCell ref="E674:F674"/>
    <mergeCell ref="E675:F675"/>
    <mergeCell ref="E648:F648"/>
    <mergeCell ref="E649:F649"/>
    <mergeCell ref="E650:F650"/>
    <mergeCell ref="H652:I652"/>
    <mergeCell ref="E655:F655"/>
    <mergeCell ref="E656:F656"/>
    <mergeCell ref="E657:F657"/>
    <mergeCell ref="E658:F658"/>
    <mergeCell ref="E659:F659"/>
    <mergeCell ref="H661:I661"/>
    <mergeCell ref="E664:F664"/>
    <mergeCell ref="E665:F665"/>
    <mergeCell ref="H692:I692"/>
    <mergeCell ref="E695:F695"/>
    <mergeCell ref="E696:F696"/>
    <mergeCell ref="E697:F697"/>
    <mergeCell ref="E698:F698"/>
    <mergeCell ref="F717:G717"/>
    <mergeCell ref="E676:F676"/>
    <mergeCell ref="E677:F677"/>
    <mergeCell ref="H714:I714"/>
    <mergeCell ref="E699:F699"/>
    <mergeCell ref="E700:F700"/>
    <mergeCell ref="H702:I702"/>
    <mergeCell ref="E705:F705"/>
    <mergeCell ref="E706:F706"/>
    <mergeCell ref="E707:F707"/>
    <mergeCell ref="E690:F690"/>
    <mergeCell ref="E684:F684"/>
    <mergeCell ref="E685:F685"/>
    <mergeCell ref="E686:F686"/>
    <mergeCell ref="E687:F687"/>
    <mergeCell ref="E688:F688"/>
    <mergeCell ref="E689:F689"/>
    <mergeCell ref="H679:I679"/>
    <mergeCell ref="E682:F682"/>
    <mergeCell ref="H736:I736"/>
    <mergeCell ref="E739:F739"/>
    <mergeCell ref="E740:F740"/>
    <mergeCell ref="E718:F718"/>
    <mergeCell ref="E719:F719"/>
    <mergeCell ref="E720:F720"/>
    <mergeCell ref="E721:F721"/>
    <mergeCell ref="E722:F722"/>
    <mergeCell ref="E708:F708"/>
    <mergeCell ref="E709:F709"/>
    <mergeCell ref="E710:F710"/>
    <mergeCell ref="E711:F711"/>
    <mergeCell ref="E712:F712"/>
    <mergeCell ref="E723:F723"/>
    <mergeCell ref="H725:I725"/>
    <mergeCell ref="E728:F728"/>
    <mergeCell ref="E729:F729"/>
    <mergeCell ref="E730:F730"/>
    <mergeCell ref="E731:F731"/>
    <mergeCell ref="E732:F732"/>
    <mergeCell ref="E733:F733"/>
    <mergeCell ref="E734:F734"/>
    <mergeCell ref="E741:F741"/>
    <mergeCell ref="E742:F742"/>
    <mergeCell ref="E743:F743"/>
    <mergeCell ref="E744:F744"/>
    <mergeCell ref="E745:F745"/>
    <mergeCell ref="H747:I747"/>
    <mergeCell ref="H762:I762"/>
    <mergeCell ref="F750:G750"/>
    <mergeCell ref="F751:G751"/>
    <mergeCell ref="E752:F752"/>
    <mergeCell ref="E753:F753"/>
    <mergeCell ref="E754:F754"/>
    <mergeCell ref="E755:F755"/>
    <mergeCell ref="E756:F756"/>
    <mergeCell ref="E757:F757"/>
    <mergeCell ref="E758:F758"/>
    <mergeCell ref="E759:F759"/>
    <mergeCell ref="E760:F760"/>
    <mergeCell ref="E783:F783"/>
    <mergeCell ref="E784:F784"/>
    <mergeCell ref="H786:I786"/>
    <mergeCell ref="E789:F789"/>
    <mergeCell ref="E765:F765"/>
    <mergeCell ref="E766:F766"/>
    <mergeCell ref="E767:F767"/>
    <mergeCell ref="E768:F768"/>
    <mergeCell ref="E769:F769"/>
    <mergeCell ref="E770:F770"/>
    <mergeCell ref="E804:F804"/>
    <mergeCell ref="E805:F805"/>
    <mergeCell ref="H807:I807"/>
    <mergeCell ref="E790:F790"/>
    <mergeCell ref="E791:F791"/>
    <mergeCell ref="E771:F771"/>
    <mergeCell ref="E772:F772"/>
    <mergeCell ref="H774:I774"/>
    <mergeCell ref="E777:F777"/>
    <mergeCell ref="E778:F778"/>
    <mergeCell ref="H780:I780"/>
    <mergeCell ref="E792:F792"/>
    <mergeCell ref="E793:F793"/>
    <mergeCell ref="E794:F794"/>
    <mergeCell ref="E795:F795"/>
    <mergeCell ref="E796:F796"/>
    <mergeCell ref="E797:F797"/>
    <mergeCell ref="E798:F798"/>
    <mergeCell ref="E799:F799"/>
    <mergeCell ref="H801:I801"/>
    <mergeCell ref="H841:I841"/>
    <mergeCell ref="E844:F844"/>
    <mergeCell ref="E845:F845"/>
    <mergeCell ref="E846:F846"/>
    <mergeCell ref="E847:F847"/>
    <mergeCell ref="E848:F848"/>
    <mergeCell ref="E810:F810"/>
    <mergeCell ref="E811:F811"/>
    <mergeCell ref="H813:I813"/>
    <mergeCell ref="E816:F816"/>
    <mergeCell ref="E817:F817"/>
    <mergeCell ref="H819:I819"/>
    <mergeCell ref="E822:F822"/>
    <mergeCell ref="E823:F823"/>
    <mergeCell ref="H825:I825"/>
    <mergeCell ref="E828:F828"/>
    <mergeCell ref="E829:F829"/>
    <mergeCell ref="H831:I831"/>
    <mergeCell ref="E864:F864"/>
    <mergeCell ref="E865:F865"/>
    <mergeCell ref="E866:F866"/>
    <mergeCell ref="E834:F834"/>
    <mergeCell ref="E835:F835"/>
    <mergeCell ref="E836:F836"/>
    <mergeCell ref="E837:F837"/>
    <mergeCell ref="E838:F838"/>
    <mergeCell ref="E839:F839"/>
    <mergeCell ref="E849:F849"/>
    <mergeCell ref="H851:I851"/>
    <mergeCell ref="E854:F854"/>
    <mergeCell ref="E855:F855"/>
    <mergeCell ref="E856:F856"/>
    <mergeCell ref="E857:F857"/>
    <mergeCell ref="E858:F858"/>
    <mergeCell ref="H860:I860"/>
    <mergeCell ref="E863:F863"/>
    <mergeCell ref="H895:I895"/>
    <mergeCell ref="E898:F898"/>
    <mergeCell ref="E899:F899"/>
    <mergeCell ref="E867:F867"/>
    <mergeCell ref="E868:F868"/>
    <mergeCell ref="H870:I870"/>
    <mergeCell ref="F873:G873"/>
    <mergeCell ref="E874:F874"/>
    <mergeCell ref="E875:F875"/>
    <mergeCell ref="E876:F876"/>
    <mergeCell ref="E877:F877"/>
    <mergeCell ref="E878:F878"/>
    <mergeCell ref="E879:F879"/>
    <mergeCell ref="E880:F880"/>
    <mergeCell ref="E881:F881"/>
    <mergeCell ref="E882:F882"/>
    <mergeCell ref="H884:I884"/>
    <mergeCell ref="E887:F887"/>
    <mergeCell ref="E888:F888"/>
    <mergeCell ref="E889:F889"/>
    <mergeCell ref="E890:F890"/>
    <mergeCell ref="E891:F891"/>
    <mergeCell ref="E892:F892"/>
    <mergeCell ref="E893:F893"/>
    <mergeCell ref="H928:I928"/>
    <mergeCell ref="E931:F931"/>
    <mergeCell ref="E932:F932"/>
    <mergeCell ref="E900:F900"/>
    <mergeCell ref="E901:F901"/>
    <mergeCell ref="E902:F902"/>
    <mergeCell ref="E903:F903"/>
    <mergeCell ref="E904:F904"/>
    <mergeCell ref="E905:F905"/>
    <mergeCell ref="E906:F906"/>
    <mergeCell ref="E907:F907"/>
    <mergeCell ref="E908:F908"/>
    <mergeCell ref="H910:I910"/>
    <mergeCell ref="E913:F913"/>
    <mergeCell ref="E914:F914"/>
    <mergeCell ref="E915:F915"/>
    <mergeCell ref="E916:F916"/>
    <mergeCell ref="E917:F917"/>
    <mergeCell ref="E918:F918"/>
    <mergeCell ref="E919:F919"/>
    <mergeCell ref="E920:F920"/>
    <mergeCell ref="H922:I922"/>
    <mergeCell ref="E925:F925"/>
    <mergeCell ref="E926:F926"/>
    <mergeCell ref="H934:I934"/>
    <mergeCell ref="E937:F937"/>
    <mergeCell ref="E938:F938"/>
    <mergeCell ref="H940:I940"/>
    <mergeCell ref="E943:F943"/>
    <mergeCell ref="E944:F944"/>
    <mergeCell ref="H960:I960"/>
    <mergeCell ref="E945:F945"/>
    <mergeCell ref="E946:F946"/>
    <mergeCell ref="E947:F947"/>
    <mergeCell ref="E948:F948"/>
    <mergeCell ref="H950:I950"/>
    <mergeCell ref="E953:F953"/>
    <mergeCell ref="E954:F954"/>
    <mergeCell ref="E955:F955"/>
    <mergeCell ref="E956:F956"/>
    <mergeCell ref="E957:F957"/>
    <mergeCell ref="E958:F958"/>
    <mergeCell ref="H979:I979"/>
    <mergeCell ref="E982:F982"/>
    <mergeCell ref="E983:F983"/>
    <mergeCell ref="E984:F984"/>
    <mergeCell ref="E963:F963"/>
    <mergeCell ref="E964:F964"/>
    <mergeCell ref="E965:F965"/>
    <mergeCell ref="E966:F966"/>
    <mergeCell ref="E967:F967"/>
    <mergeCell ref="E968:F968"/>
    <mergeCell ref="E999:F999"/>
    <mergeCell ref="E1000:F1000"/>
    <mergeCell ref="E1001:F1001"/>
    <mergeCell ref="E985:F985"/>
    <mergeCell ref="E986:F986"/>
    <mergeCell ref="H970:I970"/>
    <mergeCell ref="E973:F973"/>
    <mergeCell ref="E974:F974"/>
    <mergeCell ref="E975:F975"/>
    <mergeCell ref="E976:F976"/>
    <mergeCell ref="E977:F977"/>
    <mergeCell ref="E987:F987"/>
    <mergeCell ref="H989:I989"/>
    <mergeCell ref="F992:G992"/>
    <mergeCell ref="E993:F993"/>
    <mergeCell ref="E994:F994"/>
    <mergeCell ref="E995:F995"/>
    <mergeCell ref="E996:F996"/>
    <mergeCell ref="E997:F997"/>
    <mergeCell ref="E998:F998"/>
    <mergeCell ref="H1029:I1029"/>
    <mergeCell ref="E1032:F1032"/>
    <mergeCell ref="E1033:F1033"/>
    <mergeCell ref="H1035:I1035"/>
    <mergeCell ref="H1003:I1003"/>
    <mergeCell ref="E1006:F1006"/>
    <mergeCell ref="E1007:F1007"/>
    <mergeCell ref="E1008:F1008"/>
    <mergeCell ref="E1009:F1009"/>
    <mergeCell ref="E1010:F1010"/>
    <mergeCell ref="E1011:F1011"/>
    <mergeCell ref="E1012:F1012"/>
    <mergeCell ref="E1013:F1013"/>
    <mergeCell ref="E1014:F1014"/>
    <mergeCell ref="E1015:F1015"/>
    <mergeCell ref="H1017:I1017"/>
    <mergeCell ref="E1050:F1050"/>
    <mergeCell ref="E1051:F1051"/>
    <mergeCell ref="E1052:F1052"/>
    <mergeCell ref="E1020:F1020"/>
    <mergeCell ref="E1021:F1021"/>
    <mergeCell ref="E1022:F1022"/>
    <mergeCell ref="E1023:F1023"/>
    <mergeCell ref="E1024:F1024"/>
    <mergeCell ref="E1025:F1025"/>
    <mergeCell ref="E1026:F1026"/>
    <mergeCell ref="E1027:F1027"/>
    <mergeCell ref="E1038:F1038"/>
    <mergeCell ref="E1039:F1039"/>
    <mergeCell ref="E1040:F1040"/>
    <mergeCell ref="E1041:F1041"/>
    <mergeCell ref="E1042:F1042"/>
    <mergeCell ref="E1043:F1043"/>
    <mergeCell ref="H1045:I1045"/>
    <mergeCell ref="E1048:F1048"/>
    <mergeCell ref="E1049:F1049"/>
    <mergeCell ref="E1083:F1083"/>
    <mergeCell ref="E1084:F1084"/>
    <mergeCell ref="E1085:F1085"/>
    <mergeCell ref="E1053:F1053"/>
    <mergeCell ref="H1055:I1055"/>
    <mergeCell ref="E1058:F1058"/>
    <mergeCell ref="E1059:F1059"/>
    <mergeCell ref="E1060:F1060"/>
    <mergeCell ref="E1061:F1061"/>
    <mergeCell ref="E1062:F1062"/>
    <mergeCell ref="H1064:I1064"/>
    <mergeCell ref="E1067:F1067"/>
    <mergeCell ref="E1068:F1068"/>
    <mergeCell ref="E1069:F1069"/>
    <mergeCell ref="E1070:F1070"/>
    <mergeCell ref="E1071:F1071"/>
    <mergeCell ref="E1072:F1072"/>
    <mergeCell ref="H1074:I1074"/>
    <mergeCell ref="F1077:G1077"/>
    <mergeCell ref="E1078:F1078"/>
    <mergeCell ref="E1079:F1079"/>
    <mergeCell ref="E1080:F1080"/>
    <mergeCell ref="E1081:F1081"/>
    <mergeCell ref="E1082:F1082"/>
    <mergeCell ref="E1101:F1101"/>
    <mergeCell ref="H1103:I1103"/>
    <mergeCell ref="E1106:F1106"/>
    <mergeCell ref="E1107:F1107"/>
    <mergeCell ref="E1108:F1108"/>
    <mergeCell ref="E1109:F1109"/>
    <mergeCell ref="E1110:F1110"/>
    <mergeCell ref="E1086:F1086"/>
    <mergeCell ref="H1088:I1088"/>
    <mergeCell ref="E1091:F1091"/>
    <mergeCell ref="E1092:F1092"/>
    <mergeCell ref="E1093:F1093"/>
    <mergeCell ref="E1094:F1094"/>
    <mergeCell ref="E1095:F1095"/>
    <mergeCell ref="E1096:F1096"/>
    <mergeCell ref="E1097:F1097"/>
    <mergeCell ref="E1098:F1098"/>
    <mergeCell ref="E1099:F1099"/>
    <mergeCell ref="E1100:F1100"/>
    <mergeCell ref="E1111:F1111"/>
    <mergeCell ref="E1112:F1112"/>
    <mergeCell ref="H1138:I1138"/>
    <mergeCell ref="E1141:F1141"/>
    <mergeCell ref="E1142:F1142"/>
    <mergeCell ref="E1143:F1143"/>
    <mergeCell ref="E1119:F1119"/>
    <mergeCell ref="E1120:F1120"/>
    <mergeCell ref="E1121:F1121"/>
    <mergeCell ref="E1122:F1122"/>
    <mergeCell ref="E1123:F1123"/>
    <mergeCell ref="E1124:F1124"/>
    <mergeCell ref="H1114:I1114"/>
    <mergeCell ref="E1117:F1117"/>
    <mergeCell ref="E1118:F1118"/>
    <mergeCell ref="E1161:F1161"/>
    <mergeCell ref="E1162:F1162"/>
    <mergeCell ref="E1163:F1163"/>
    <mergeCell ref="E1144:F1144"/>
    <mergeCell ref="E1145:F1145"/>
    <mergeCell ref="H1126:I1126"/>
    <mergeCell ref="E1129:F1129"/>
    <mergeCell ref="E1130:F1130"/>
    <mergeCell ref="H1132:I1132"/>
    <mergeCell ref="E1135:F1135"/>
    <mergeCell ref="E1136:F1136"/>
    <mergeCell ref="E1146:F1146"/>
    <mergeCell ref="H1148:I1148"/>
    <mergeCell ref="E1151:F1151"/>
    <mergeCell ref="E1152:F1152"/>
    <mergeCell ref="E1153:F1153"/>
    <mergeCell ref="E1154:F1154"/>
    <mergeCell ref="E1155:F1155"/>
    <mergeCell ref="E1156:F1156"/>
    <mergeCell ref="H1158:I1158"/>
    <mergeCell ref="E1194:F1194"/>
    <mergeCell ref="H1196:I1196"/>
    <mergeCell ref="E1199:F1199"/>
    <mergeCell ref="E1164:F1164"/>
    <mergeCell ref="E1165:F1165"/>
    <mergeCell ref="E1166:F1166"/>
    <mergeCell ref="H1168:I1168"/>
    <mergeCell ref="E1171:F1171"/>
    <mergeCell ref="E1172:F1172"/>
    <mergeCell ref="E1173:F1173"/>
    <mergeCell ref="E1174:F1174"/>
    <mergeCell ref="E1175:F1175"/>
    <mergeCell ref="E1176:F1176"/>
    <mergeCell ref="H1178:I1178"/>
    <mergeCell ref="E1181:F1181"/>
    <mergeCell ref="E1182:F1182"/>
    <mergeCell ref="E1183:F1183"/>
    <mergeCell ref="E1184:F1184"/>
    <mergeCell ref="E1185:F1185"/>
    <mergeCell ref="H1187:I1187"/>
    <mergeCell ref="E1190:F1190"/>
    <mergeCell ref="E1191:F1191"/>
    <mergeCell ref="E1192:F1192"/>
    <mergeCell ref="E1193:F1193"/>
    <mergeCell ref="E1200:F1200"/>
    <mergeCell ref="E1201:F1201"/>
    <mergeCell ref="E1202:F1202"/>
    <mergeCell ref="E1203:F1203"/>
    <mergeCell ref="E1204:F1204"/>
    <mergeCell ref="H1206:I1206"/>
    <mergeCell ref="H1221:I1221"/>
    <mergeCell ref="F1209:G1209"/>
    <mergeCell ref="E1210:F1210"/>
    <mergeCell ref="E1211:F1211"/>
    <mergeCell ref="E1212:F1212"/>
    <mergeCell ref="E1213:F1213"/>
    <mergeCell ref="E1214:F1214"/>
    <mergeCell ref="E1215:F1215"/>
    <mergeCell ref="E1216:F1216"/>
    <mergeCell ref="E1217:F1217"/>
    <mergeCell ref="E1218:F1218"/>
    <mergeCell ref="E1219:F1219"/>
    <mergeCell ref="E1239:F1239"/>
    <mergeCell ref="E1240:F1240"/>
    <mergeCell ref="E1241:F1241"/>
    <mergeCell ref="E1242:F1242"/>
    <mergeCell ref="F1224:G1224"/>
    <mergeCell ref="E1225:F1225"/>
    <mergeCell ref="E1226:F1226"/>
    <mergeCell ref="E1227:F1227"/>
    <mergeCell ref="E1228:F1228"/>
    <mergeCell ref="E1229:F1229"/>
    <mergeCell ref="H1255:I1255"/>
    <mergeCell ref="E1258:F1258"/>
    <mergeCell ref="E1259:F1259"/>
    <mergeCell ref="E1260:F1260"/>
    <mergeCell ref="E1261:F1261"/>
    <mergeCell ref="E1262:F1262"/>
    <mergeCell ref="E1243:F1243"/>
    <mergeCell ref="H1245:I1245"/>
    <mergeCell ref="E1230:F1230"/>
    <mergeCell ref="H1232:I1232"/>
    <mergeCell ref="E1235:F1235"/>
    <mergeCell ref="E1236:F1236"/>
    <mergeCell ref="E1237:F1237"/>
    <mergeCell ref="E1238:F1238"/>
    <mergeCell ref="F1278:G1278"/>
    <mergeCell ref="E1279:F1279"/>
    <mergeCell ref="E1280:F1280"/>
    <mergeCell ref="F1248:G1248"/>
    <mergeCell ref="E1249:F1249"/>
    <mergeCell ref="E1250:F1250"/>
    <mergeCell ref="E1251:F1251"/>
    <mergeCell ref="E1252:F1252"/>
    <mergeCell ref="E1253:F1253"/>
    <mergeCell ref="E1263:F1263"/>
    <mergeCell ref="E1264:F1264"/>
    <mergeCell ref="H1266:I1266"/>
    <mergeCell ref="E1269:F1269"/>
    <mergeCell ref="E1270:F1270"/>
    <mergeCell ref="E1271:F1271"/>
    <mergeCell ref="E1272:F1272"/>
    <mergeCell ref="E1273:F1273"/>
    <mergeCell ref="H1275:I1275"/>
    <mergeCell ref="A1310:C1310"/>
    <mergeCell ref="F1310:G1310"/>
    <mergeCell ref="H1310:J1310"/>
    <mergeCell ref="E1281:F1281"/>
    <mergeCell ref="E1282:F1282"/>
    <mergeCell ref="H1284:I1284"/>
    <mergeCell ref="E1287:F1287"/>
    <mergeCell ref="E1288:F1288"/>
    <mergeCell ref="E1289:F1289"/>
    <mergeCell ref="E1290:F1290"/>
    <mergeCell ref="E1291:F1291"/>
    <mergeCell ref="H1293:I1293"/>
    <mergeCell ref="E1296:F1296"/>
    <mergeCell ref="E1297:F1297"/>
    <mergeCell ref="E1298:F1298"/>
    <mergeCell ref="E1299:F1299"/>
    <mergeCell ref="E1300:F1300"/>
    <mergeCell ref="E1301:F1301"/>
    <mergeCell ref="E1302:F1302"/>
    <mergeCell ref="H1304:I1304"/>
    <mergeCell ref="A1308:C1308"/>
    <mergeCell ref="F1308:G1308"/>
    <mergeCell ref="H1308:J1308"/>
    <mergeCell ref="A1309:C1309"/>
    <mergeCell ref="F1309:G1309"/>
    <mergeCell ref="H1309:J130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3" orientation="landscape" r:id="rId1"/>
  <rowBreaks count="14" manualBreakCount="14">
    <brk id="28" max="16383" man="1"/>
    <brk id="184" max="16383" man="1"/>
    <brk id="369" max="16383" man="1"/>
    <brk id="417" max="16383" man="1"/>
    <brk id="716" max="16383" man="1"/>
    <brk id="775" max="16383" man="1"/>
    <brk id="803" max="16383" man="1"/>
    <brk id="833" max="16383" man="1"/>
    <brk id="861" max="16383" man="1"/>
    <brk id="923" max="16383" man="1"/>
    <brk id="1004" max="16383" man="1"/>
    <brk id="1076" max="16383" man="1"/>
    <brk id="1140" max="16383" man="1"/>
    <brk id="12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2E7E6-74E3-4018-BC09-BB953E4328F4}">
  <dimension ref="A1:I40"/>
  <sheetViews>
    <sheetView view="pageBreakPreview" zoomScale="60" zoomScaleNormal="100" workbookViewId="0">
      <selection activeCell="D41" sqref="D41"/>
    </sheetView>
  </sheetViews>
  <sheetFormatPr defaultRowHeight="14.25" x14ac:dyDescent="0.2"/>
  <cols>
    <col min="1" max="2" width="10" bestFit="1" customWidth="1"/>
    <col min="3" max="3" width="60" bestFit="1" customWidth="1"/>
    <col min="4" max="4" width="30" bestFit="1" customWidth="1"/>
    <col min="5" max="5" width="5" bestFit="1" customWidth="1"/>
    <col min="6" max="6" width="10" bestFit="1" customWidth="1"/>
    <col min="7" max="7" width="20" bestFit="1" customWidth="1"/>
    <col min="8" max="9" width="10" bestFit="1" customWidth="1"/>
  </cols>
  <sheetData>
    <row r="1" spans="1:9" ht="74.25" customHeight="1" x14ac:dyDescent="0.2">
      <c r="A1" s="220" t="s">
        <v>392</v>
      </c>
      <c r="B1" s="221"/>
      <c r="C1" s="221"/>
      <c r="D1" s="221"/>
      <c r="E1" s="221"/>
      <c r="F1" s="221"/>
      <c r="G1" s="221"/>
      <c r="H1" s="221"/>
      <c r="I1" s="221"/>
    </row>
    <row r="2" spans="1:9" ht="15.75" x14ac:dyDescent="0.2">
      <c r="A2" s="222"/>
      <c r="B2" s="222"/>
      <c r="C2" s="222"/>
      <c r="D2" s="222"/>
      <c r="E2" s="222"/>
      <c r="F2" s="222"/>
      <c r="G2" s="222"/>
      <c r="H2" s="222"/>
      <c r="I2" s="222"/>
    </row>
    <row r="3" spans="1:9" ht="15.75" x14ac:dyDescent="0.2">
      <c r="A3" s="4" t="s">
        <v>383</v>
      </c>
      <c r="B3" s="5" t="s">
        <v>384</v>
      </c>
      <c r="C3" s="3"/>
      <c r="D3" s="3"/>
      <c r="E3" s="6"/>
      <c r="F3" s="6"/>
      <c r="G3" s="6"/>
      <c r="H3" s="6"/>
      <c r="I3" s="6"/>
    </row>
    <row r="4" spans="1:9" ht="15.75" x14ac:dyDescent="0.2">
      <c r="A4" s="4" t="s">
        <v>385</v>
      </c>
      <c r="B4" s="5" t="s">
        <v>386</v>
      </c>
      <c r="C4" s="3"/>
      <c r="D4" s="3"/>
      <c r="E4" s="6"/>
      <c r="F4" s="6"/>
      <c r="G4" s="6"/>
      <c r="H4" s="6"/>
      <c r="I4" s="6"/>
    </row>
    <row r="5" spans="1:9" x14ac:dyDescent="0.2">
      <c r="A5" s="7" t="s">
        <v>387</v>
      </c>
      <c r="B5" s="8" t="s">
        <v>4</v>
      </c>
      <c r="C5" s="8"/>
      <c r="D5" s="8"/>
      <c r="E5" s="8"/>
      <c r="F5" s="6"/>
      <c r="G5" s="6"/>
      <c r="H5" s="6"/>
      <c r="I5" s="6"/>
    </row>
    <row r="6" spans="1:9" ht="15.75" x14ac:dyDescent="0.2">
      <c r="A6" s="7" t="s">
        <v>388</v>
      </c>
      <c r="B6" s="8" t="s">
        <v>391</v>
      </c>
      <c r="C6" s="3"/>
      <c r="D6" s="3"/>
      <c r="E6" s="6"/>
      <c r="F6" s="6"/>
      <c r="G6" s="6"/>
      <c r="H6" s="6"/>
      <c r="I6" s="6"/>
    </row>
    <row r="7" spans="1:9" ht="15.75" x14ac:dyDescent="0.2">
      <c r="A7" s="7" t="s">
        <v>389</v>
      </c>
      <c r="B7" s="9" t="s">
        <v>390</v>
      </c>
      <c r="C7" s="3"/>
      <c r="D7" s="3"/>
      <c r="E7" s="6"/>
      <c r="F7" s="6"/>
      <c r="G7" s="6"/>
      <c r="H7" s="6"/>
      <c r="I7" s="6"/>
    </row>
    <row r="9" spans="1:9" ht="15" x14ac:dyDescent="0.2">
      <c r="A9" s="1"/>
      <c r="B9" s="1"/>
      <c r="C9" s="1" t="s">
        <v>0</v>
      </c>
      <c r="D9" s="1" t="s">
        <v>1</v>
      </c>
      <c r="E9" s="223" t="s">
        <v>2</v>
      </c>
      <c r="F9" s="223"/>
      <c r="G9" s="223"/>
      <c r="H9" s="223" t="s">
        <v>3</v>
      </c>
      <c r="I9" s="223"/>
    </row>
    <row r="10" spans="1:9" ht="63.75" x14ac:dyDescent="0.2">
      <c r="A10" s="10"/>
      <c r="B10" s="10"/>
      <c r="C10" s="10" t="s">
        <v>4</v>
      </c>
      <c r="D10" s="10" t="s">
        <v>5</v>
      </c>
      <c r="E10" s="216" t="s">
        <v>6</v>
      </c>
      <c r="F10" s="216"/>
      <c r="G10" s="216"/>
      <c r="H10" s="216" t="s">
        <v>7</v>
      </c>
      <c r="I10" s="216"/>
    </row>
    <row r="11" spans="1:9" ht="15" x14ac:dyDescent="0.25">
      <c r="A11" s="218" t="s">
        <v>2602</v>
      </c>
      <c r="B11" s="219"/>
      <c r="C11" s="219"/>
      <c r="D11" s="219"/>
      <c r="E11" s="219"/>
      <c r="F11" s="219"/>
      <c r="G11" s="219"/>
      <c r="H11" s="219"/>
      <c r="I11" s="219"/>
    </row>
    <row r="12" spans="1:9" ht="15" x14ac:dyDescent="0.2">
      <c r="A12" s="227" t="s">
        <v>9</v>
      </c>
      <c r="B12" s="227"/>
      <c r="C12" s="227" t="s">
        <v>12</v>
      </c>
      <c r="D12" s="227"/>
      <c r="E12" s="227"/>
      <c r="F12" s="174"/>
      <c r="G12" s="173" t="s">
        <v>14</v>
      </c>
      <c r="H12" s="173" t="s">
        <v>17</v>
      </c>
      <c r="I12" s="173" t="s">
        <v>18</v>
      </c>
    </row>
    <row r="13" spans="1:9" x14ac:dyDescent="0.2">
      <c r="A13" s="194" t="s">
        <v>19</v>
      </c>
      <c r="B13" s="194"/>
      <c r="C13" s="194" t="s">
        <v>21</v>
      </c>
      <c r="D13" s="194"/>
      <c r="E13" s="195"/>
      <c r="F13" s="194"/>
      <c r="G13" s="195">
        <v>1</v>
      </c>
      <c r="H13" s="202">
        <v>31418.61</v>
      </c>
      <c r="I13" s="203">
        <v>4.0290698839747091E-2</v>
      </c>
    </row>
    <row r="14" spans="1:9" x14ac:dyDescent="0.2">
      <c r="A14" s="194" t="s">
        <v>36</v>
      </c>
      <c r="B14" s="194"/>
      <c r="C14" s="194" t="s">
        <v>37</v>
      </c>
      <c r="D14" s="194"/>
      <c r="E14" s="195"/>
      <c r="F14" s="194"/>
      <c r="G14" s="195">
        <v>1</v>
      </c>
      <c r="H14" s="202">
        <v>7018.01</v>
      </c>
      <c r="I14" s="203">
        <v>8.9997783913525614E-3</v>
      </c>
    </row>
    <row r="15" spans="1:9" x14ac:dyDescent="0.2">
      <c r="A15" s="194" t="s">
        <v>55</v>
      </c>
      <c r="B15" s="194"/>
      <c r="C15" s="194" t="s">
        <v>56</v>
      </c>
      <c r="D15" s="194"/>
      <c r="E15" s="195"/>
      <c r="F15" s="194"/>
      <c r="G15" s="195">
        <v>1</v>
      </c>
      <c r="H15" s="202">
        <v>110445.16</v>
      </c>
      <c r="I15" s="203">
        <v>0.14163302195315713</v>
      </c>
    </row>
    <row r="16" spans="1:9" x14ac:dyDescent="0.2">
      <c r="A16" s="194" t="s">
        <v>77</v>
      </c>
      <c r="B16" s="194"/>
      <c r="C16" s="194" t="s">
        <v>78</v>
      </c>
      <c r="D16" s="194"/>
      <c r="E16" s="195"/>
      <c r="F16" s="194"/>
      <c r="G16" s="195">
        <v>1</v>
      </c>
      <c r="H16" s="202">
        <v>26902.33</v>
      </c>
      <c r="I16" s="203">
        <v>3.4499097067549882E-2</v>
      </c>
    </row>
    <row r="17" spans="1:9" x14ac:dyDescent="0.2">
      <c r="A17" s="194" t="s">
        <v>90</v>
      </c>
      <c r="B17" s="194"/>
      <c r="C17" s="194" t="s">
        <v>91</v>
      </c>
      <c r="D17" s="194"/>
      <c r="E17" s="195"/>
      <c r="F17" s="194"/>
      <c r="G17" s="195">
        <v>1</v>
      </c>
      <c r="H17" s="202">
        <v>133059.72</v>
      </c>
      <c r="I17" s="203">
        <v>0.17063355464233054</v>
      </c>
    </row>
    <row r="18" spans="1:9" x14ac:dyDescent="0.2">
      <c r="A18" s="194" t="s">
        <v>95</v>
      </c>
      <c r="B18" s="194"/>
      <c r="C18" s="194" t="s">
        <v>96</v>
      </c>
      <c r="D18" s="194"/>
      <c r="E18" s="195"/>
      <c r="F18" s="194"/>
      <c r="G18" s="195">
        <v>1</v>
      </c>
      <c r="H18" s="202">
        <v>139325.93</v>
      </c>
      <c r="I18" s="203">
        <v>0.17866923731500806</v>
      </c>
    </row>
    <row r="19" spans="1:9" x14ac:dyDescent="0.2">
      <c r="A19" s="194" t="s">
        <v>121</v>
      </c>
      <c r="B19" s="194"/>
      <c r="C19" s="194" t="s">
        <v>122</v>
      </c>
      <c r="D19" s="194"/>
      <c r="E19" s="195"/>
      <c r="F19" s="194"/>
      <c r="G19" s="195">
        <v>1</v>
      </c>
      <c r="H19" s="202">
        <v>97712.3</v>
      </c>
      <c r="I19" s="203">
        <v>0.12530461571148502</v>
      </c>
    </row>
    <row r="20" spans="1:9" x14ac:dyDescent="0.2">
      <c r="A20" s="194" t="s">
        <v>144</v>
      </c>
      <c r="B20" s="194"/>
      <c r="C20" s="194" t="s">
        <v>145</v>
      </c>
      <c r="D20" s="194"/>
      <c r="E20" s="195"/>
      <c r="F20" s="194"/>
      <c r="G20" s="195">
        <v>1</v>
      </c>
      <c r="H20" s="202">
        <v>65740.53</v>
      </c>
      <c r="I20" s="203">
        <v>8.430455375955076E-2</v>
      </c>
    </row>
    <row r="21" spans="1:9" x14ac:dyDescent="0.2">
      <c r="A21" s="194" t="s">
        <v>156</v>
      </c>
      <c r="B21" s="194"/>
      <c r="C21" s="194" t="s">
        <v>157</v>
      </c>
      <c r="D21" s="194"/>
      <c r="E21" s="195"/>
      <c r="F21" s="194"/>
      <c r="G21" s="195">
        <v>1</v>
      </c>
      <c r="H21" s="202">
        <v>35446.82</v>
      </c>
      <c r="I21" s="203">
        <v>4.5456407824748586E-2</v>
      </c>
    </row>
    <row r="22" spans="1:9" x14ac:dyDescent="0.2">
      <c r="A22" s="194" t="s">
        <v>243</v>
      </c>
      <c r="B22" s="194"/>
      <c r="C22" s="194" t="s">
        <v>244</v>
      </c>
      <c r="D22" s="194"/>
      <c r="E22" s="195"/>
      <c r="F22" s="194"/>
      <c r="G22" s="195">
        <v>1</v>
      </c>
      <c r="H22" s="202">
        <v>35726.69</v>
      </c>
      <c r="I22" s="203">
        <v>4.5815308421696697E-2</v>
      </c>
    </row>
    <row r="23" spans="1:9" ht="24" customHeight="1" x14ac:dyDescent="0.2">
      <c r="A23" s="194" t="s">
        <v>344</v>
      </c>
      <c r="B23" s="194"/>
      <c r="C23" s="194" t="s">
        <v>345</v>
      </c>
      <c r="D23" s="194"/>
      <c r="E23" s="195"/>
      <c r="F23" s="194"/>
      <c r="G23" s="195">
        <v>1</v>
      </c>
      <c r="H23" s="202">
        <v>26789.46</v>
      </c>
      <c r="I23" s="203">
        <v>3.4354354471424778E-2</v>
      </c>
    </row>
    <row r="24" spans="1:9" x14ac:dyDescent="0.2">
      <c r="A24" s="194" t="s">
        <v>349</v>
      </c>
      <c r="B24" s="194"/>
      <c r="C24" s="194" t="s">
        <v>350</v>
      </c>
      <c r="D24" s="194"/>
      <c r="E24" s="195"/>
      <c r="F24" s="194"/>
      <c r="G24" s="195">
        <v>1</v>
      </c>
      <c r="H24" s="202">
        <v>31567.14</v>
      </c>
      <c r="I24" s="203">
        <v>4.0481171222155728E-2</v>
      </c>
    </row>
    <row r="25" spans="1:9" ht="24" customHeight="1" x14ac:dyDescent="0.2">
      <c r="A25" s="194" t="s">
        <v>357</v>
      </c>
      <c r="B25" s="194"/>
      <c r="C25" s="194" t="s">
        <v>358</v>
      </c>
      <c r="D25" s="194"/>
      <c r="E25" s="195"/>
      <c r="F25" s="194"/>
      <c r="G25" s="195">
        <v>1</v>
      </c>
      <c r="H25" s="202">
        <v>34598.49</v>
      </c>
      <c r="I25" s="203">
        <v>4.4368523652064853E-2</v>
      </c>
    </row>
    <row r="26" spans="1:9" x14ac:dyDescent="0.2">
      <c r="A26" s="194" t="s">
        <v>368</v>
      </c>
      <c r="B26" s="194"/>
      <c r="C26" s="194" t="s">
        <v>369</v>
      </c>
      <c r="D26" s="194"/>
      <c r="E26" s="195"/>
      <c r="F26" s="194"/>
      <c r="G26" s="195">
        <v>1</v>
      </c>
      <c r="H26" s="202">
        <v>4046.9</v>
      </c>
      <c r="I26" s="203">
        <v>5.189676727728328E-3</v>
      </c>
    </row>
    <row r="27" spans="1:9" x14ac:dyDescent="0.2">
      <c r="A27" s="188"/>
      <c r="B27" s="188"/>
      <c r="C27" s="188"/>
      <c r="D27" s="188"/>
      <c r="E27" s="188"/>
      <c r="F27" s="188"/>
      <c r="G27" s="188"/>
      <c r="H27" s="188"/>
      <c r="I27" s="188"/>
    </row>
    <row r="28" spans="1:9" x14ac:dyDescent="0.2">
      <c r="A28" s="215"/>
      <c r="B28" s="215"/>
      <c r="C28" s="191"/>
      <c r="D28" s="190"/>
      <c r="E28" s="216" t="s">
        <v>379</v>
      </c>
      <c r="F28" s="215"/>
      <c r="G28" s="217">
        <v>605366.57999999996</v>
      </c>
      <c r="H28" s="215"/>
      <c r="I28" s="215"/>
    </row>
    <row r="29" spans="1:9" x14ac:dyDescent="0.2">
      <c r="A29" s="215"/>
      <c r="B29" s="215"/>
      <c r="C29" s="191"/>
      <c r="D29" s="190"/>
      <c r="E29" s="216" t="s">
        <v>380</v>
      </c>
      <c r="F29" s="215"/>
      <c r="G29" s="217">
        <v>174431.51</v>
      </c>
      <c r="H29" s="215"/>
      <c r="I29" s="215"/>
    </row>
    <row r="30" spans="1:9" x14ac:dyDescent="0.2">
      <c r="A30" s="215"/>
      <c r="B30" s="215"/>
      <c r="C30" s="191"/>
      <c r="D30" s="190"/>
      <c r="E30" s="216" t="s">
        <v>381</v>
      </c>
      <c r="F30" s="215"/>
      <c r="G30" s="217">
        <v>779798.09</v>
      </c>
      <c r="H30" s="215"/>
      <c r="I30" s="215"/>
    </row>
    <row r="31" spans="1:9" ht="60" customHeight="1" x14ac:dyDescent="0.2">
      <c r="A31" s="204"/>
      <c r="B31" s="204"/>
      <c r="C31" s="204"/>
      <c r="D31" s="204"/>
      <c r="E31" s="204"/>
      <c r="F31" s="204"/>
      <c r="G31" s="204"/>
      <c r="H31" s="204"/>
      <c r="I31" s="204"/>
    </row>
    <row r="37" spans="3:7" ht="14.25" customHeight="1" x14ac:dyDescent="0.2">
      <c r="C37" s="193"/>
      <c r="D37" s="193"/>
      <c r="E37" s="193"/>
      <c r="F37" s="193"/>
      <c r="G37" s="193"/>
    </row>
    <row r="38" spans="3:7" ht="14.25" customHeight="1" x14ac:dyDescent="0.2">
      <c r="C38" s="193"/>
      <c r="D38" s="193"/>
      <c r="E38" s="193"/>
      <c r="F38" s="193"/>
      <c r="G38" s="193"/>
    </row>
    <row r="39" spans="3:7" ht="14.25" customHeight="1" x14ac:dyDescent="0.2">
      <c r="C39" s="193"/>
      <c r="D39" s="193"/>
      <c r="E39" s="193"/>
      <c r="F39" s="193"/>
      <c r="G39" s="193"/>
    </row>
    <row r="40" spans="3:7" ht="14.25" customHeight="1" x14ac:dyDescent="0.2">
      <c r="C40" s="193"/>
      <c r="D40" s="193"/>
      <c r="E40" s="193"/>
      <c r="F40" s="193"/>
      <c r="G40" s="193"/>
    </row>
  </sheetData>
  <mergeCells count="18">
    <mergeCell ref="A1:I1"/>
    <mergeCell ref="A2:I2"/>
    <mergeCell ref="E9:G9"/>
    <mergeCell ref="H9:I9"/>
    <mergeCell ref="E10:G10"/>
    <mergeCell ref="H10:I10"/>
    <mergeCell ref="A11:I11"/>
    <mergeCell ref="A12:B12"/>
    <mergeCell ref="C12:E12"/>
    <mergeCell ref="A28:B28"/>
    <mergeCell ref="E28:F28"/>
    <mergeCell ref="G28:I28"/>
    <mergeCell ref="A29:B29"/>
    <mergeCell ref="E29:F29"/>
    <mergeCell ref="G29:I29"/>
    <mergeCell ref="A30:B30"/>
    <mergeCell ref="E30:F30"/>
    <mergeCell ref="G30:I30"/>
  </mergeCells>
  <pageMargins left="0.51181102362204722" right="0.51181102362204722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968F-F29C-4042-8E1E-6362CB269E67}">
  <dimension ref="A1:W42"/>
  <sheetViews>
    <sheetView tabSelected="1" view="pageBreakPreview" zoomScale="80" zoomScaleNormal="85" zoomScaleSheetLayoutView="80" workbookViewId="0">
      <selection activeCell="K54" sqref="K54"/>
    </sheetView>
  </sheetViews>
  <sheetFormatPr defaultRowHeight="14.25" x14ac:dyDescent="0.2"/>
  <cols>
    <col min="1" max="1" width="22.875" customWidth="1"/>
    <col min="2" max="2" width="11.875" customWidth="1"/>
    <col min="3" max="3" width="13.25" bestFit="1" customWidth="1"/>
    <col min="4" max="4" width="4.875" customWidth="1"/>
    <col min="5" max="5" width="9.75" customWidth="1"/>
    <col min="6" max="6" width="13.625" customWidth="1"/>
    <col min="7" max="7" width="13" bestFit="1" customWidth="1"/>
    <col min="8" max="8" width="8.75" customWidth="1"/>
    <col min="9" max="9" width="2.875" customWidth="1"/>
    <col min="10" max="10" width="8.25" customWidth="1"/>
    <col min="12" max="12" width="12.375" customWidth="1"/>
    <col min="13" max="13" width="3.125" customWidth="1"/>
    <col min="18" max="18" width="4.75" customWidth="1"/>
    <col min="19" max="19" width="3.25" customWidth="1"/>
    <col min="23" max="23" width="14.25" customWidth="1"/>
  </cols>
  <sheetData>
    <row r="1" spans="1:23" ht="77.25" customHeight="1" x14ac:dyDescent="0.2">
      <c r="A1" s="233" t="s">
        <v>392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23" ht="15.75" x14ac:dyDescent="0.2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15.75" x14ac:dyDescent="0.2">
      <c r="A3" s="12" t="s">
        <v>383</v>
      </c>
      <c r="B3" s="11" t="s">
        <v>384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5.75" x14ac:dyDescent="0.2">
      <c r="A4" s="12" t="s">
        <v>385</v>
      </c>
      <c r="B4" s="11" t="s">
        <v>386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5.75" x14ac:dyDescent="0.2">
      <c r="A5" s="13" t="s">
        <v>387</v>
      </c>
      <c r="B5" s="14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15.75" x14ac:dyDescent="0.2">
      <c r="A6" s="13" t="s">
        <v>388</v>
      </c>
      <c r="B6" s="14" t="s">
        <v>391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15.75" x14ac:dyDescent="0.2">
      <c r="A7" s="13" t="s">
        <v>389</v>
      </c>
      <c r="B7" s="11" t="s">
        <v>390</v>
      </c>
      <c r="C7" s="11"/>
      <c r="D7" s="11"/>
      <c r="E7" s="11"/>
      <c r="F7" s="11"/>
      <c r="G7" s="11"/>
      <c r="H7" s="11"/>
      <c r="I7" s="11"/>
      <c r="J7" s="11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.75" x14ac:dyDescent="0.2">
      <c r="A8" s="13"/>
      <c r="B8" s="11"/>
      <c r="C8" s="11"/>
      <c r="D8" s="11"/>
      <c r="E8" s="11"/>
      <c r="F8" s="11"/>
      <c r="G8" s="11"/>
      <c r="H8" s="11"/>
      <c r="I8" s="11"/>
      <c r="J8" s="11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8.75" customHeight="1" x14ac:dyDescent="0.2">
      <c r="A9" s="235" t="s">
        <v>394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</row>
    <row r="10" spans="1:23" ht="15" customHeight="1" thickBot="1" x14ac:dyDescent="0.25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</row>
    <row r="11" spans="1:23" ht="17.25" thickTop="1" thickBot="1" x14ac:dyDescent="0.25">
      <c r="A11" s="16" t="s">
        <v>395</v>
      </c>
      <c r="B11" s="17" t="s">
        <v>396</v>
      </c>
      <c r="C11" s="17"/>
      <c r="D11" s="17"/>
      <c r="E11" s="17"/>
      <c r="F11" s="17"/>
      <c r="G11" s="17"/>
      <c r="H11" s="17"/>
      <c r="I11" s="17"/>
      <c r="J11" s="17"/>
      <c r="K11" s="18" t="s">
        <v>397</v>
      </c>
      <c r="L11" s="19"/>
      <c r="M11" s="20" t="s">
        <v>398</v>
      </c>
      <c r="N11" s="21"/>
      <c r="O11" s="22" t="s">
        <v>399</v>
      </c>
      <c r="P11" s="23" t="s">
        <v>400</v>
      </c>
      <c r="Q11" s="24"/>
      <c r="R11" s="25"/>
      <c r="S11" s="19"/>
      <c r="T11" s="21" t="s">
        <v>398</v>
      </c>
      <c r="U11" s="22" t="s">
        <v>399</v>
      </c>
      <c r="V11" s="26" t="s">
        <v>401</v>
      </c>
      <c r="W11" s="27"/>
    </row>
    <row r="12" spans="1:23" ht="16.5" thickTop="1" x14ac:dyDescent="0.2">
      <c r="A12" s="28" t="s">
        <v>402</v>
      </c>
      <c r="B12" s="21" t="s">
        <v>398</v>
      </c>
      <c r="C12" s="22" t="s">
        <v>399</v>
      </c>
      <c r="D12" s="21"/>
      <c r="E12" s="29" t="s">
        <v>401</v>
      </c>
      <c r="F12" s="30"/>
      <c r="G12" s="30"/>
      <c r="H12" s="30"/>
      <c r="I12" s="30"/>
      <c r="J12" s="31"/>
      <c r="K12" s="32"/>
      <c r="L12" s="33"/>
      <c r="M12" s="34"/>
      <c r="N12" s="35"/>
      <c r="O12" s="36"/>
      <c r="P12" s="37" t="s">
        <v>403</v>
      </c>
      <c r="Q12" s="38"/>
      <c r="R12" s="39"/>
      <c r="S12" s="33"/>
      <c r="T12" s="35"/>
      <c r="U12" s="36"/>
      <c r="V12" s="32"/>
      <c r="W12" s="40"/>
    </row>
    <row r="13" spans="1:23" ht="15.75" x14ac:dyDescent="0.2">
      <c r="A13" s="41" t="s">
        <v>404</v>
      </c>
      <c r="B13" s="36"/>
      <c r="C13" s="42"/>
      <c r="D13" s="36"/>
      <c r="E13" s="43"/>
      <c r="F13" s="32"/>
      <c r="G13" s="32"/>
      <c r="H13" s="32"/>
      <c r="I13" s="32"/>
      <c r="J13" s="35"/>
      <c r="K13" s="44" t="s">
        <v>405</v>
      </c>
      <c r="L13" s="45"/>
      <c r="M13" s="46"/>
      <c r="N13" s="47">
        <v>0.65</v>
      </c>
      <c r="O13" s="48" t="s">
        <v>399</v>
      </c>
      <c r="P13" s="49" t="s">
        <v>406</v>
      </c>
      <c r="Q13" s="50"/>
      <c r="R13" s="50"/>
      <c r="S13" s="51"/>
      <c r="T13" s="52">
        <v>0</v>
      </c>
      <c r="U13" s="48" t="s">
        <v>399</v>
      </c>
      <c r="V13" s="49" t="s">
        <v>407</v>
      </c>
      <c r="W13" s="53"/>
    </row>
    <row r="14" spans="1:23" ht="18" x14ac:dyDescent="0.2">
      <c r="A14" s="54" t="s">
        <v>408</v>
      </c>
      <c r="B14" s="55">
        <v>3</v>
      </c>
      <c r="C14" s="48" t="s">
        <v>399</v>
      </c>
      <c r="D14" s="48"/>
      <c r="E14" s="49" t="s">
        <v>409</v>
      </c>
      <c r="F14" s="50"/>
      <c r="G14" s="50"/>
      <c r="H14" s="50"/>
      <c r="I14" s="50"/>
      <c r="J14" s="51"/>
      <c r="K14" s="56" t="s">
        <v>410</v>
      </c>
      <c r="L14" s="57"/>
      <c r="M14" s="58"/>
      <c r="N14" s="59">
        <v>3</v>
      </c>
      <c r="O14" s="60" t="s">
        <v>399</v>
      </c>
      <c r="P14" s="61" t="s">
        <v>411</v>
      </c>
      <c r="Q14" s="62"/>
      <c r="R14" s="62"/>
      <c r="S14" s="63"/>
      <c r="T14" s="64">
        <v>0</v>
      </c>
      <c r="U14" s="60" t="s">
        <v>399</v>
      </c>
      <c r="V14" s="61" t="s">
        <v>407</v>
      </c>
      <c r="W14" s="65"/>
    </row>
    <row r="15" spans="1:23" x14ac:dyDescent="0.2">
      <c r="A15" s="66" t="s">
        <v>412</v>
      </c>
      <c r="B15" s="67">
        <v>0.4</v>
      </c>
      <c r="C15" s="60" t="s">
        <v>399</v>
      </c>
      <c r="D15" s="60"/>
      <c r="E15" s="61" t="s">
        <v>409</v>
      </c>
      <c r="F15" s="62"/>
      <c r="G15" s="62"/>
      <c r="H15" s="62"/>
      <c r="I15" s="62"/>
      <c r="J15" s="63"/>
      <c r="K15" s="56" t="s">
        <v>413</v>
      </c>
      <c r="L15" s="68"/>
      <c r="M15" s="58"/>
      <c r="N15" s="59">
        <v>5</v>
      </c>
      <c r="O15" s="60" t="s">
        <v>399</v>
      </c>
      <c r="P15" s="61" t="s">
        <v>414</v>
      </c>
      <c r="Q15" s="62"/>
      <c r="R15" s="62"/>
      <c r="S15" s="63"/>
      <c r="T15" s="64">
        <v>0</v>
      </c>
      <c r="U15" s="60" t="s">
        <v>399</v>
      </c>
      <c r="V15" s="61" t="s">
        <v>407</v>
      </c>
      <c r="W15" s="65"/>
    </row>
    <row r="16" spans="1:23" x14ac:dyDescent="0.2">
      <c r="A16" s="66" t="s">
        <v>415</v>
      </c>
      <c r="B16" s="67">
        <v>0.97</v>
      </c>
      <c r="C16" s="60" t="s">
        <v>399</v>
      </c>
      <c r="D16" s="60"/>
      <c r="E16" s="61" t="s">
        <v>416</v>
      </c>
      <c r="F16" s="62"/>
      <c r="G16" s="62"/>
      <c r="H16" s="62"/>
      <c r="I16" s="62"/>
      <c r="J16" s="63"/>
      <c r="K16" s="69" t="s">
        <v>417</v>
      </c>
      <c r="L16" s="70"/>
      <c r="M16" s="71"/>
      <c r="N16" s="59">
        <v>4.5</v>
      </c>
      <c r="O16" s="60" t="s">
        <v>399</v>
      </c>
      <c r="P16" s="61" t="s">
        <v>418</v>
      </c>
      <c r="Q16" s="62"/>
      <c r="R16" s="62"/>
      <c r="S16" s="63"/>
      <c r="T16" s="64">
        <v>0</v>
      </c>
      <c r="U16" s="60" t="s">
        <v>399</v>
      </c>
      <c r="V16" s="61" t="s">
        <v>407</v>
      </c>
      <c r="W16" s="65"/>
    </row>
    <row r="17" spans="1:23" x14ac:dyDescent="0.2">
      <c r="A17" s="66" t="s">
        <v>419</v>
      </c>
      <c r="B17" s="67">
        <v>0.4</v>
      </c>
      <c r="C17" s="60" t="s">
        <v>399</v>
      </c>
      <c r="D17" s="60"/>
      <c r="E17" s="61" t="s">
        <v>409</v>
      </c>
      <c r="F17" s="62"/>
      <c r="G17" s="62"/>
      <c r="H17" s="62"/>
      <c r="I17" s="62"/>
      <c r="J17" s="63"/>
      <c r="K17" s="72"/>
      <c r="L17" s="73"/>
      <c r="M17" s="71"/>
      <c r="N17" s="74">
        <v>1.2</v>
      </c>
      <c r="O17" s="60" t="s">
        <v>399</v>
      </c>
      <c r="P17" s="61" t="s">
        <v>412</v>
      </c>
      <c r="Q17" s="62"/>
      <c r="R17" s="62"/>
      <c r="S17" s="63"/>
      <c r="T17" s="64">
        <v>0</v>
      </c>
      <c r="U17" s="60" t="s">
        <v>399</v>
      </c>
      <c r="V17" s="61" t="s">
        <v>407</v>
      </c>
      <c r="W17" s="65"/>
    </row>
    <row r="18" spans="1:23" x14ac:dyDescent="0.2">
      <c r="A18" s="66" t="s">
        <v>420</v>
      </c>
      <c r="B18" s="67">
        <v>0.59</v>
      </c>
      <c r="C18" s="60" t="s">
        <v>399</v>
      </c>
      <c r="D18" s="60"/>
      <c r="E18" s="61" t="s">
        <v>409</v>
      </c>
      <c r="F18" s="62"/>
      <c r="G18" s="62"/>
      <c r="H18" s="62"/>
      <c r="I18" s="62"/>
      <c r="J18" s="63"/>
      <c r="K18" s="72"/>
      <c r="L18" s="73"/>
      <c r="M18" s="71"/>
      <c r="N18" s="74">
        <v>1.08</v>
      </c>
      <c r="O18" s="60" t="s">
        <v>399</v>
      </c>
      <c r="P18" s="61" t="s">
        <v>421</v>
      </c>
      <c r="Q18" s="62"/>
      <c r="R18" s="62"/>
      <c r="S18" s="63"/>
      <c r="T18" s="64">
        <v>0</v>
      </c>
      <c r="U18" s="60" t="s">
        <v>399</v>
      </c>
      <c r="V18" s="61" t="s">
        <v>407</v>
      </c>
      <c r="W18" s="65"/>
    </row>
    <row r="19" spans="1:23" x14ac:dyDescent="0.2">
      <c r="A19" s="66" t="s">
        <v>422</v>
      </c>
      <c r="B19" s="67">
        <v>6.16</v>
      </c>
      <c r="C19" s="60" t="s">
        <v>399</v>
      </c>
      <c r="D19" s="60"/>
      <c r="E19" s="61" t="s">
        <v>409</v>
      </c>
      <c r="F19" s="62"/>
      <c r="G19" s="62"/>
      <c r="H19" s="62"/>
      <c r="I19" s="62"/>
      <c r="J19" s="63"/>
      <c r="K19" s="58"/>
      <c r="L19" s="63"/>
      <c r="M19" s="58"/>
      <c r="N19" s="75"/>
      <c r="O19" s="60" t="s">
        <v>399</v>
      </c>
      <c r="P19" s="61" t="s">
        <v>423</v>
      </c>
      <c r="Q19" s="62"/>
      <c r="R19" s="62"/>
      <c r="S19" s="63"/>
      <c r="T19" s="64"/>
      <c r="U19" s="60" t="s">
        <v>399</v>
      </c>
      <c r="V19" s="61" t="s">
        <v>407</v>
      </c>
      <c r="W19" s="65"/>
    </row>
    <row r="20" spans="1:23" x14ac:dyDescent="0.2">
      <c r="A20" s="66" t="s">
        <v>424</v>
      </c>
      <c r="B20" s="76">
        <f>SUM(N13:N16)</f>
        <v>13.15</v>
      </c>
      <c r="C20" s="60" t="s">
        <v>399</v>
      </c>
      <c r="D20" s="77"/>
      <c r="E20" s="61" t="s">
        <v>409</v>
      </c>
      <c r="F20" s="62"/>
      <c r="G20" s="62"/>
      <c r="H20" s="62"/>
      <c r="I20" s="62"/>
      <c r="J20" s="63"/>
      <c r="K20" s="78"/>
      <c r="L20" s="79"/>
      <c r="M20" s="78"/>
      <c r="N20" s="80"/>
      <c r="O20" s="81"/>
      <c r="P20" s="82"/>
      <c r="Q20" s="83"/>
      <c r="R20" s="83"/>
      <c r="S20" s="79"/>
      <c r="T20" s="84"/>
      <c r="U20" s="81"/>
      <c r="V20" s="82"/>
      <c r="W20" s="85"/>
    </row>
    <row r="21" spans="1:23" ht="16.5" thickBot="1" x14ac:dyDescent="0.25">
      <c r="A21" s="86"/>
      <c r="B21" s="87"/>
      <c r="C21" s="81"/>
      <c r="D21" s="88"/>
      <c r="E21" s="82"/>
      <c r="F21" s="83"/>
      <c r="G21" s="83"/>
      <c r="H21" s="83"/>
      <c r="I21" s="83"/>
      <c r="J21" s="79"/>
      <c r="K21" s="89" t="s">
        <v>425</v>
      </c>
      <c r="L21" s="89" t="s">
        <v>426</v>
      </c>
      <c r="M21" s="90"/>
      <c r="N21" s="89" t="s">
        <v>427</v>
      </c>
      <c r="O21" s="91" t="s">
        <v>428</v>
      </c>
      <c r="P21" s="92">
        <v>1</v>
      </c>
      <c r="Q21" s="93"/>
      <c r="R21" s="237"/>
      <c r="S21" s="238"/>
      <c r="T21" s="238"/>
      <c r="U21" s="238"/>
      <c r="V21" s="238"/>
      <c r="W21" s="238"/>
    </row>
    <row r="22" spans="1:23" ht="18.75" thickBot="1" x14ac:dyDescent="0.25">
      <c r="A22" s="94" t="s">
        <v>429</v>
      </c>
      <c r="B22" s="95" t="s">
        <v>404</v>
      </c>
      <c r="C22" s="96" t="s">
        <v>430</v>
      </c>
      <c r="D22" s="97"/>
      <c r="E22" s="89"/>
      <c r="F22" s="89" t="s">
        <v>431</v>
      </c>
      <c r="G22" s="89" t="s">
        <v>432</v>
      </c>
      <c r="H22" s="98" t="s">
        <v>433</v>
      </c>
      <c r="I22" s="89" t="s">
        <v>426</v>
      </c>
      <c r="J22" s="90"/>
      <c r="K22" s="99"/>
      <c r="L22" s="100"/>
      <c r="M22" s="99"/>
      <c r="N22" s="99"/>
      <c r="O22" s="100"/>
      <c r="P22" s="99"/>
      <c r="Q22" s="101"/>
      <c r="R22" s="102"/>
      <c r="S22" s="103"/>
      <c r="T22" s="104" t="s">
        <v>434</v>
      </c>
      <c r="U22" s="105"/>
      <c r="V22" s="106"/>
      <c r="W22" s="107" t="s">
        <v>435</v>
      </c>
    </row>
    <row r="23" spans="1:23" ht="18.75" thickBot="1" x14ac:dyDescent="0.25">
      <c r="A23" s="108"/>
      <c r="B23" s="99"/>
      <c r="C23" s="109"/>
      <c r="D23" s="110"/>
      <c r="E23" s="99"/>
      <c r="F23" s="100"/>
      <c r="G23" s="99"/>
      <c r="H23" s="111"/>
      <c r="I23" s="111" t="s">
        <v>436</v>
      </c>
      <c r="J23" s="99"/>
      <c r="K23" s="112"/>
      <c r="L23" s="113"/>
      <c r="M23" s="114"/>
      <c r="N23" s="112"/>
      <c r="O23" s="113"/>
      <c r="P23" s="114"/>
      <c r="Q23" s="115"/>
      <c r="R23" s="116"/>
      <c r="S23" s="114"/>
      <c r="T23" s="117" t="s">
        <v>437</v>
      </c>
      <c r="U23" s="118" t="s">
        <v>430</v>
      </c>
      <c r="V23" s="119"/>
      <c r="W23" s="120">
        <v>1.2</v>
      </c>
    </row>
    <row r="24" spans="1:23" ht="18" x14ac:dyDescent="0.2">
      <c r="A24" s="121"/>
      <c r="B24" s="122"/>
      <c r="C24" s="113"/>
      <c r="D24" s="114"/>
      <c r="E24" s="122"/>
      <c r="F24" s="113"/>
      <c r="G24" s="114"/>
      <c r="H24" s="112"/>
      <c r="I24" s="113"/>
      <c r="J24" s="114"/>
      <c r="K24" s="123" t="s">
        <v>438</v>
      </c>
      <c r="L24" s="124" t="s">
        <v>426</v>
      </c>
      <c r="M24" s="125" t="s">
        <v>439</v>
      </c>
      <c r="N24" s="123">
        <f>1+B19/100</f>
        <v>1.0616000000000001</v>
      </c>
      <c r="O24" s="125" t="s">
        <v>438</v>
      </c>
      <c r="P24" s="125"/>
      <c r="Q24" s="126">
        <v>-1</v>
      </c>
      <c r="R24" s="114"/>
      <c r="S24" s="114"/>
      <c r="T24" s="117" t="s">
        <v>440</v>
      </c>
      <c r="U24" s="118" t="s">
        <v>430</v>
      </c>
      <c r="V24" s="119"/>
      <c r="W24" s="120">
        <v>1</v>
      </c>
    </row>
    <row r="25" spans="1:23" ht="18" x14ac:dyDescent="0.2">
      <c r="A25" s="121"/>
      <c r="B25" s="127" t="s">
        <v>441</v>
      </c>
      <c r="C25" s="128"/>
      <c r="D25" s="125"/>
      <c r="E25" s="123" t="s">
        <v>439</v>
      </c>
      <c r="F25" s="124">
        <f>1+(B14+B15+B16+B17)/100</f>
        <v>1.0477000000000001</v>
      </c>
      <c r="G25" s="124" t="s">
        <v>438</v>
      </c>
      <c r="H25" s="123" t="s">
        <v>426</v>
      </c>
      <c r="I25" s="124" t="s">
        <v>439</v>
      </c>
      <c r="J25" s="124">
        <f>1+B18/100</f>
        <v>1.0059</v>
      </c>
      <c r="K25" s="129">
        <f>N15/100</f>
        <v>0.05</v>
      </c>
      <c r="L25" s="130" t="s">
        <v>428</v>
      </c>
      <c r="M25" s="130"/>
      <c r="N25" s="129">
        <f>N16/100</f>
        <v>4.4999999999999998E-2</v>
      </c>
      <c r="O25" s="131"/>
      <c r="P25" s="131" t="s">
        <v>438</v>
      </c>
      <c r="Q25" s="132"/>
      <c r="R25" s="121"/>
      <c r="S25" s="121"/>
      <c r="T25" s="133" t="s">
        <v>405</v>
      </c>
      <c r="U25" s="118" t="s">
        <v>430</v>
      </c>
      <c r="V25" s="119"/>
      <c r="W25" s="120">
        <v>0.65</v>
      </c>
    </row>
    <row r="26" spans="1:23" ht="18" x14ac:dyDescent="0.2">
      <c r="A26" s="121"/>
      <c r="B26" s="134"/>
      <c r="C26" s="131" t="s">
        <v>442</v>
      </c>
      <c r="D26" s="131" t="s">
        <v>428</v>
      </c>
      <c r="E26" s="129">
        <f>N13/100</f>
        <v>6.5000000000000006E-3</v>
      </c>
      <c r="F26" s="130" t="s">
        <v>428</v>
      </c>
      <c r="G26" s="130"/>
      <c r="H26" s="129">
        <f>N14/100</f>
        <v>0.03</v>
      </c>
      <c r="I26" s="130" t="s">
        <v>428</v>
      </c>
      <c r="J26" s="130"/>
      <c r="K26" s="121"/>
      <c r="L26" s="121"/>
      <c r="M26" s="121"/>
      <c r="N26" s="135" t="s">
        <v>443</v>
      </c>
      <c r="O26" s="121"/>
      <c r="P26" s="121"/>
      <c r="Q26" s="121"/>
      <c r="R26" s="121"/>
      <c r="S26" s="121"/>
      <c r="T26" s="133" t="s">
        <v>444</v>
      </c>
      <c r="U26" s="118" t="s">
        <v>430</v>
      </c>
      <c r="V26" s="119"/>
      <c r="W26" s="120">
        <v>3</v>
      </c>
    </row>
    <row r="27" spans="1:23" ht="18.75" thickBot="1" x14ac:dyDescent="0.25">
      <c r="A27" s="136"/>
      <c r="B27" s="137"/>
      <c r="C27" s="121"/>
      <c r="D27" s="121"/>
      <c r="E27" s="136"/>
      <c r="F27" s="121"/>
      <c r="G27" s="121"/>
      <c r="H27" s="135" t="s">
        <v>445</v>
      </c>
      <c r="I27" s="138"/>
      <c r="J27" s="121"/>
      <c r="K27" s="139" t="s">
        <v>446</v>
      </c>
      <c r="L27" s="121"/>
      <c r="M27" s="121"/>
      <c r="N27" s="121"/>
      <c r="O27" s="121"/>
      <c r="P27" s="121"/>
      <c r="Q27" s="116"/>
      <c r="R27" s="121"/>
      <c r="S27" s="121"/>
      <c r="T27" s="140" t="s">
        <v>413</v>
      </c>
      <c r="U27" s="141" t="s">
        <v>430</v>
      </c>
      <c r="V27" s="142"/>
      <c r="W27" s="143">
        <v>5</v>
      </c>
    </row>
    <row r="28" spans="1:23" ht="18" x14ac:dyDescent="0.2">
      <c r="A28" s="121"/>
      <c r="B28" s="127" t="s">
        <v>404</v>
      </c>
      <c r="C28" s="144" t="s">
        <v>430</v>
      </c>
      <c r="D28" s="144"/>
      <c r="E28" s="123">
        <f>F25*J25*N24</f>
        <v>1.1188005260880003</v>
      </c>
      <c r="F28" s="145" t="s">
        <v>428</v>
      </c>
      <c r="G28" s="145"/>
      <c r="H28" s="146">
        <v>1</v>
      </c>
      <c r="I28" s="138"/>
      <c r="J28" s="121"/>
      <c r="K28" s="231" t="s">
        <v>447</v>
      </c>
      <c r="L28" s="232"/>
      <c r="M28" s="232"/>
      <c r="N28" s="232"/>
      <c r="O28" s="232"/>
      <c r="P28" s="232"/>
      <c r="Q28" s="232"/>
      <c r="R28" s="232"/>
      <c r="S28" s="121"/>
      <c r="T28" s="147"/>
      <c r="U28" s="147"/>
      <c r="V28" s="147"/>
      <c r="W28" s="147"/>
    </row>
    <row r="29" spans="1:23" ht="18" x14ac:dyDescent="0.2">
      <c r="A29" s="147"/>
      <c r="B29" s="148"/>
      <c r="C29" s="149"/>
      <c r="D29" s="149"/>
      <c r="E29" s="129">
        <f>1-E26-H26-K25-N25</f>
        <v>0.86849999999999994</v>
      </c>
      <c r="F29" s="150"/>
      <c r="G29" s="150"/>
      <c r="H29" s="151"/>
      <c r="I29" s="152"/>
      <c r="J29" s="147"/>
      <c r="K29" s="231" t="s">
        <v>448</v>
      </c>
      <c r="L29" s="232"/>
      <c r="M29" s="232"/>
      <c r="N29" s="232"/>
      <c r="O29" s="232"/>
      <c r="P29" s="232"/>
      <c r="Q29" s="232"/>
      <c r="R29" s="232"/>
      <c r="S29" s="121"/>
      <c r="T29" s="121"/>
      <c r="U29" s="147"/>
      <c r="V29" s="147"/>
      <c r="W29" s="147"/>
    </row>
    <row r="30" spans="1:23" ht="18" x14ac:dyDescent="0.2">
      <c r="A30" s="147"/>
      <c r="B30" s="153"/>
      <c r="C30" s="121"/>
      <c r="D30" s="121"/>
      <c r="E30" s="154"/>
      <c r="F30" s="147"/>
      <c r="G30" s="147"/>
      <c r="H30" s="155"/>
      <c r="I30" s="152"/>
      <c r="J30" s="147"/>
      <c r="K30" s="231" t="s">
        <v>449</v>
      </c>
      <c r="L30" s="232"/>
      <c r="M30" s="232"/>
      <c r="N30" s="232"/>
      <c r="O30" s="232"/>
      <c r="P30" s="232"/>
      <c r="Q30" s="232"/>
      <c r="R30" s="232"/>
      <c r="S30" s="121"/>
      <c r="T30" s="121"/>
      <c r="U30" s="147"/>
      <c r="V30" s="147"/>
      <c r="W30" s="147"/>
    </row>
    <row r="31" spans="1:23" ht="18" x14ac:dyDescent="0.2">
      <c r="A31" s="147"/>
      <c r="B31" s="156" t="s">
        <v>404</v>
      </c>
      <c r="C31" s="157" t="s">
        <v>430</v>
      </c>
      <c r="D31" s="157"/>
      <c r="E31" s="158">
        <f>TRUNC((E28/E29),5)</f>
        <v>1.2881899999999999</v>
      </c>
      <c r="F31" s="159" t="s">
        <v>428</v>
      </c>
      <c r="G31" s="159"/>
      <c r="H31" s="160">
        <v>1</v>
      </c>
      <c r="I31" s="152"/>
      <c r="J31" s="147"/>
      <c r="K31" s="231" t="s">
        <v>450</v>
      </c>
      <c r="L31" s="232"/>
      <c r="M31" s="232"/>
      <c r="N31" s="232"/>
      <c r="O31" s="232"/>
      <c r="P31" s="232"/>
      <c r="Q31" s="232"/>
      <c r="R31" s="232"/>
      <c r="S31" s="121"/>
      <c r="T31" s="121"/>
      <c r="U31" s="147"/>
      <c r="V31" s="147"/>
      <c r="W31" s="147"/>
    </row>
    <row r="32" spans="1:23" ht="18" x14ac:dyDescent="0.2">
      <c r="A32" s="147"/>
      <c r="B32" s="161"/>
      <c r="C32" s="121"/>
      <c r="D32" s="121"/>
      <c r="E32" s="162"/>
      <c r="F32" s="147"/>
      <c r="G32" s="147"/>
      <c r="H32" s="163"/>
      <c r="I32" s="152"/>
      <c r="J32" s="147"/>
      <c r="K32" s="231" t="s">
        <v>451</v>
      </c>
      <c r="L32" s="231"/>
      <c r="M32" s="231"/>
      <c r="N32" s="231"/>
      <c r="O32" s="231"/>
      <c r="P32" s="231"/>
      <c r="Q32" s="231" t="s">
        <v>452</v>
      </c>
      <c r="R32" s="231"/>
      <c r="S32" s="231"/>
      <c r="T32" s="231"/>
      <c r="U32" s="231"/>
      <c r="V32" s="231"/>
      <c r="W32" s="231"/>
    </row>
    <row r="33" spans="1:23" ht="18" x14ac:dyDescent="0.2">
      <c r="A33" s="147"/>
      <c r="B33" s="164" t="s">
        <v>453</v>
      </c>
      <c r="C33" s="165" t="s">
        <v>430</v>
      </c>
      <c r="D33" s="166"/>
      <c r="E33" s="167">
        <f>TRUNC((E31-H31),5)</f>
        <v>0.28819</v>
      </c>
      <c r="F33" s="168"/>
      <c r="G33" s="147"/>
      <c r="H33" s="163"/>
      <c r="I33" s="152"/>
      <c r="J33" s="147"/>
      <c r="K33" s="231" t="s">
        <v>454</v>
      </c>
      <c r="L33" s="231"/>
      <c r="M33" s="231"/>
      <c r="N33" s="231"/>
      <c r="O33" s="231"/>
      <c r="P33" s="231"/>
      <c r="Q33" s="231"/>
      <c r="R33" s="231"/>
      <c r="S33" s="231"/>
      <c r="T33" s="231"/>
      <c r="U33" s="147"/>
      <c r="V33" s="147"/>
      <c r="W33" s="147"/>
    </row>
    <row r="34" spans="1:23" ht="18.75" x14ac:dyDescent="0.2">
      <c r="A34" s="147"/>
      <c r="B34" s="121"/>
      <c r="C34" s="121"/>
      <c r="D34" s="121"/>
      <c r="E34" s="121"/>
      <c r="F34" s="121"/>
      <c r="G34" s="121"/>
      <c r="H34" s="163"/>
      <c r="I34" s="152"/>
      <c r="J34" s="147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</row>
    <row r="35" spans="1:23" ht="18.75" x14ac:dyDescent="0.2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</row>
    <row r="36" spans="1:23" ht="18.75" x14ac:dyDescent="0.2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</row>
    <row r="37" spans="1:23" ht="18.75" x14ac:dyDescent="0.2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</row>
    <row r="38" spans="1:23" ht="18.75" x14ac:dyDescent="0.2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</row>
    <row r="39" spans="1:23" ht="18.75" x14ac:dyDescent="0.2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</row>
    <row r="40" spans="1:23" ht="18.75" x14ac:dyDescent="0.2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</row>
    <row r="41" spans="1:23" ht="18.75" x14ac:dyDescent="0.2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</row>
    <row r="42" spans="1:23" ht="18.75" x14ac:dyDescent="0.2">
      <c r="A42" s="169"/>
      <c r="B42" s="169"/>
      <c r="C42" s="169"/>
      <c r="D42" s="169"/>
      <c r="E42" s="169"/>
      <c r="F42" s="169"/>
      <c r="G42" s="169"/>
      <c r="H42" s="169"/>
      <c r="I42" s="169"/>
      <c r="J42" s="169"/>
    </row>
  </sheetData>
  <mergeCells count="11">
    <mergeCell ref="K29:R29"/>
    <mergeCell ref="A1:W1"/>
    <mergeCell ref="A2:J2"/>
    <mergeCell ref="A9:W10"/>
    <mergeCell ref="R21:W21"/>
    <mergeCell ref="K28:R28"/>
    <mergeCell ref="K30:R30"/>
    <mergeCell ref="K31:R31"/>
    <mergeCell ref="K32:P32"/>
    <mergeCell ref="Q32:W32"/>
    <mergeCell ref="K33:T33"/>
  </mergeCells>
  <pageMargins left="0.51181102362204722" right="0.51181102362204722" top="0.78740157480314965" bottom="0.78740157480314965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17AF-1597-4301-BE74-923A960FEFDF}">
  <dimension ref="A1:W10"/>
  <sheetViews>
    <sheetView view="pageBreakPreview" zoomScale="60" zoomScaleNormal="40" workbookViewId="0">
      <selection activeCell="Y116" sqref="Y116"/>
    </sheetView>
  </sheetViews>
  <sheetFormatPr defaultRowHeight="14.25" x14ac:dyDescent="0.2"/>
  <cols>
    <col min="1" max="1" width="22.875" customWidth="1"/>
    <col min="2" max="2" width="11.875" customWidth="1"/>
    <col min="3" max="3" width="13.25" bestFit="1" customWidth="1"/>
    <col min="4" max="4" width="4.875" customWidth="1"/>
    <col min="5" max="5" width="9.75" customWidth="1"/>
    <col min="6" max="6" width="13.625" customWidth="1"/>
    <col min="7" max="7" width="13" bestFit="1" customWidth="1"/>
    <col min="8" max="8" width="8.75" customWidth="1"/>
    <col min="9" max="9" width="2.875" customWidth="1"/>
    <col min="10" max="10" width="8.25" customWidth="1"/>
    <col min="12" max="12" width="12.375" customWidth="1"/>
    <col min="13" max="13" width="3.125" customWidth="1"/>
    <col min="18" max="18" width="4.75" customWidth="1"/>
    <col min="19" max="19" width="3.25" customWidth="1"/>
    <col min="23" max="23" width="14.25" customWidth="1"/>
  </cols>
  <sheetData>
    <row r="1" spans="1:23" ht="63.75" customHeight="1" x14ac:dyDescent="0.2">
      <c r="A1" s="233" t="s">
        <v>392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170"/>
      <c r="Q1" s="170"/>
      <c r="R1" s="170"/>
      <c r="S1" s="170"/>
      <c r="T1" s="170"/>
      <c r="U1" s="170"/>
      <c r="V1" s="170"/>
      <c r="W1" s="170"/>
    </row>
    <row r="2" spans="1:23" ht="15.75" x14ac:dyDescent="0.2">
      <c r="A2" s="234"/>
      <c r="B2" s="234"/>
      <c r="C2" s="234"/>
      <c r="D2" s="234"/>
      <c r="E2" s="234"/>
      <c r="F2" s="234"/>
      <c r="G2" s="234"/>
      <c r="H2" s="234"/>
      <c r="I2" s="234"/>
      <c r="J2" s="234"/>
    </row>
    <row r="3" spans="1:23" ht="15.75" x14ac:dyDescent="0.2">
      <c r="A3" s="12" t="s">
        <v>383</v>
      </c>
      <c r="B3" s="239" t="s">
        <v>384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</row>
    <row r="4" spans="1:23" ht="15.75" x14ac:dyDescent="0.2">
      <c r="A4" s="12" t="s">
        <v>385</v>
      </c>
      <c r="B4" s="239" t="s">
        <v>386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</row>
    <row r="5" spans="1:23" ht="15.75" x14ac:dyDescent="0.2">
      <c r="A5" s="13" t="s">
        <v>387</v>
      </c>
      <c r="B5" s="239" t="s">
        <v>4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</row>
    <row r="6" spans="1:23" ht="15.75" x14ac:dyDescent="0.2">
      <c r="A6" s="13" t="s">
        <v>388</v>
      </c>
      <c r="B6" s="239" t="s">
        <v>393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</row>
    <row r="7" spans="1:23" ht="15.75" x14ac:dyDescent="0.2">
      <c r="A7" s="13" t="s">
        <v>389</v>
      </c>
      <c r="B7" s="239" t="s">
        <v>390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</row>
    <row r="9" spans="1:23" s="171" customFormat="1" ht="16.5" thickBot="1" x14ac:dyDescent="0.3">
      <c r="A9" s="240" t="s">
        <v>455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</row>
    <row r="10" spans="1:23" s="171" customFormat="1" ht="16.5" thickTop="1" x14ac:dyDescent="0.25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</row>
  </sheetData>
  <mergeCells count="8">
    <mergeCell ref="B7:W7"/>
    <mergeCell ref="A9:O9"/>
    <mergeCell ref="A1:O1"/>
    <mergeCell ref="A2:J2"/>
    <mergeCell ref="B3:W3"/>
    <mergeCell ref="B4:W4"/>
    <mergeCell ref="B5:W5"/>
    <mergeCell ref="B6:W6"/>
  </mergeCells>
  <pageMargins left="0.511811024" right="0.511811024" top="0.78740157499999996" bottom="0.78740157499999996" header="0.31496062000000002" footer="0.31496062000000002"/>
  <pageSetup paperSize="9" scale="56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C232-0189-4B23-802E-05C334D37A84}">
  <dimension ref="A2:R342"/>
  <sheetViews>
    <sheetView view="pageBreakPreview" topLeftCell="A254" zoomScale="25" zoomScaleNormal="100" zoomScaleSheetLayoutView="25" workbookViewId="0">
      <selection activeCell="U17" sqref="U17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17.5" bestFit="1" customWidth="1"/>
    <col min="6" max="6" width="6.375" bestFit="1" customWidth="1"/>
    <col min="7" max="7" width="12.5" bestFit="1" customWidth="1"/>
    <col min="8" max="8" width="11.375" bestFit="1" customWidth="1"/>
    <col min="9" max="9" width="13.5" bestFit="1" customWidth="1"/>
    <col min="10" max="10" width="11.375" bestFit="1" customWidth="1"/>
    <col min="11" max="11" width="9.625" bestFit="1" customWidth="1"/>
    <col min="12" max="12" width="11.375" bestFit="1" customWidth="1"/>
    <col min="13" max="13" width="8.125" bestFit="1" customWidth="1"/>
    <col min="14" max="14" width="5.625" bestFit="1" customWidth="1"/>
    <col min="15" max="16" width="15.625" bestFit="1" customWidth="1"/>
  </cols>
  <sheetData>
    <row r="2" spans="1:18" ht="68.849999999999994" customHeight="1" x14ac:dyDescent="0.2">
      <c r="A2" s="220" t="s">
        <v>392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8" ht="15.75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</row>
    <row r="4" spans="1:18" ht="15.75" x14ac:dyDescent="0.2">
      <c r="A4" s="4" t="s">
        <v>383</v>
      </c>
      <c r="B4" s="5" t="s">
        <v>384</v>
      </c>
      <c r="D4" s="3"/>
      <c r="E4" s="3"/>
      <c r="F4" s="6"/>
      <c r="G4" s="6"/>
      <c r="H4" s="6"/>
      <c r="I4" s="6"/>
      <c r="J4" s="6"/>
    </row>
    <row r="5" spans="1:18" ht="15.75" x14ac:dyDescent="0.2">
      <c r="A5" s="4" t="s">
        <v>385</v>
      </c>
      <c r="B5" s="5" t="s">
        <v>386</v>
      </c>
      <c r="D5" s="3"/>
      <c r="E5" s="3"/>
      <c r="F5" s="6"/>
      <c r="G5" s="6"/>
      <c r="H5" s="6"/>
      <c r="I5" s="6"/>
      <c r="J5" s="6"/>
    </row>
    <row r="6" spans="1:18" x14ac:dyDescent="0.2">
      <c r="A6" s="7" t="s">
        <v>387</v>
      </c>
      <c r="B6" s="8" t="s">
        <v>4</v>
      </c>
      <c r="D6" s="8"/>
      <c r="E6" s="8"/>
      <c r="F6" s="8"/>
      <c r="G6" s="6"/>
      <c r="H6" s="6"/>
      <c r="I6" s="6"/>
      <c r="J6" s="6"/>
    </row>
    <row r="7" spans="1:18" ht="15.75" x14ac:dyDescent="0.2">
      <c r="A7" s="7" t="s">
        <v>388</v>
      </c>
      <c r="B7" s="8" t="s">
        <v>391</v>
      </c>
      <c r="D7" s="3"/>
      <c r="E7" s="3"/>
      <c r="F7" s="6"/>
      <c r="G7" s="6"/>
      <c r="H7" s="6"/>
      <c r="I7" s="6"/>
      <c r="J7" s="6"/>
    </row>
    <row r="8" spans="1:18" ht="15.75" x14ac:dyDescent="0.2">
      <c r="A8" s="7" t="s">
        <v>389</v>
      </c>
      <c r="B8" s="9" t="s">
        <v>390</v>
      </c>
      <c r="D8" s="3"/>
      <c r="E8" s="3"/>
      <c r="F8" s="6"/>
      <c r="G8" s="6"/>
      <c r="H8" s="6"/>
      <c r="I8" s="6"/>
      <c r="J8" s="6"/>
    </row>
    <row r="10" spans="1:18" ht="15" x14ac:dyDescent="0.2">
      <c r="A10" s="1"/>
      <c r="B10" s="1"/>
      <c r="C10" s="1"/>
      <c r="D10" s="1" t="s">
        <v>0</v>
      </c>
      <c r="E10" s="223" t="s">
        <v>1</v>
      </c>
      <c r="F10" s="223"/>
      <c r="G10" s="223" t="s">
        <v>2</v>
      </c>
      <c r="H10" s="223"/>
      <c r="I10" s="223" t="s">
        <v>3</v>
      </c>
      <c r="J10" s="223"/>
    </row>
    <row r="11" spans="1:18" ht="80.099999999999994" customHeight="1" x14ac:dyDescent="0.2">
      <c r="A11" s="2"/>
      <c r="B11" s="2"/>
      <c r="C11" s="2"/>
      <c r="D11" s="10" t="s">
        <v>4</v>
      </c>
      <c r="E11" s="243" t="s">
        <v>5</v>
      </c>
      <c r="F11" s="243"/>
      <c r="G11" s="243" t="s">
        <v>6</v>
      </c>
      <c r="H11" s="243"/>
      <c r="I11" s="243" t="s">
        <v>7</v>
      </c>
      <c r="J11" s="243"/>
    </row>
    <row r="12" spans="1:18" ht="24.75" customHeight="1" x14ac:dyDescent="0.2">
      <c r="A12" s="2"/>
      <c r="B12" s="2"/>
      <c r="C12" s="2"/>
      <c r="D12" s="10"/>
      <c r="E12" s="2"/>
      <c r="F12" s="2"/>
      <c r="G12" s="2"/>
      <c r="H12" s="2"/>
      <c r="I12" s="2"/>
      <c r="J12" s="2"/>
    </row>
    <row r="13" spans="1:18" ht="15" x14ac:dyDescent="0.25">
      <c r="A13" s="218" t="s">
        <v>456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</row>
    <row r="14" spans="1:18" ht="20.100000000000001" customHeight="1" x14ac:dyDescent="0.2">
      <c r="A14" s="241" t="s">
        <v>10</v>
      </c>
      <c r="B14" s="227" t="s">
        <v>11</v>
      </c>
      <c r="C14" s="227" t="s">
        <v>457</v>
      </c>
      <c r="D14" s="227" t="s">
        <v>12</v>
      </c>
      <c r="E14" s="227" t="s">
        <v>458</v>
      </c>
      <c r="F14" s="175" t="s">
        <v>13</v>
      </c>
      <c r="G14" s="242" t="s">
        <v>459</v>
      </c>
      <c r="H14" s="173"/>
      <c r="I14" s="175" t="s">
        <v>460</v>
      </c>
      <c r="J14" s="173"/>
      <c r="K14" s="175" t="s">
        <v>17</v>
      </c>
      <c r="L14" s="173"/>
      <c r="M14" s="173"/>
      <c r="N14" s="241" t="s">
        <v>461</v>
      </c>
      <c r="O14" s="241" t="s">
        <v>462</v>
      </c>
      <c r="P14" s="241" t="s">
        <v>463</v>
      </c>
      <c r="Q14" s="219"/>
      <c r="R14" s="219"/>
    </row>
    <row r="15" spans="1:18" ht="20.100000000000001" customHeight="1" x14ac:dyDescent="0.2">
      <c r="A15" s="241"/>
      <c r="B15" s="227"/>
      <c r="C15" s="227"/>
      <c r="D15" s="227"/>
      <c r="E15" s="227"/>
      <c r="F15" s="175"/>
      <c r="G15" s="241" t="s">
        <v>464</v>
      </c>
      <c r="H15" s="173" t="s">
        <v>465</v>
      </c>
      <c r="I15" s="173" t="s">
        <v>464</v>
      </c>
      <c r="J15" s="173" t="s">
        <v>465</v>
      </c>
      <c r="K15" s="173" t="s">
        <v>464</v>
      </c>
      <c r="L15" s="173" t="s">
        <v>465</v>
      </c>
      <c r="M15" s="173" t="s">
        <v>466</v>
      </c>
      <c r="N15" s="241"/>
      <c r="O15" s="241"/>
      <c r="P15" s="241"/>
      <c r="Q15" s="241"/>
      <c r="R15" s="241"/>
    </row>
    <row r="16" spans="1:18" ht="78" customHeight="1" x14ac:dyDescent="0.2">
      <c r="A16" s="176" t="s">
        <v>467</v>
      </c>
      <c r="B16" s="177" t="s">
        <v>30</v>
      </c>
      <c r="C16" s="177"/>
      <c r="D16" s="177" t="s">
        <v>468</v>
      </c>
      <c r="E16" s="177" t="s">
        <v>469</v>
      </c>
      <c r="F16" s="178" t="s">
        <v>41</v>
      </c>
      <c r="G16" s="176" t="s">
        <v>470</v>
      </c>
      <c r="H16" s="176" t="s">
        <v>22</v>
      </c>
      <c r="I16" s="176" t="s">
        <v>471</v>
      </c>
      <c r="J16" s="176" t="s">
        <v>22</v>
      </c>
      <c r="K16" s="176" t="s">
        <v>472</v>
      </c>
      <c r="L16" s="176" t="s">
        <v>22</v>
      </c>
      <c r="M16" s="179">
        <v>67558.371569352006</v>
      </c>
      <c r="N16" s="176" t="s">
        <v>473</v>
      </c>
      <c r="O16" s="179">
        <v>67558.371569352006</v>
      </c>
      <c r="P16" s="176" t="s">
        <v>473</v>
      </c>
    </row>
    <row r="17" spans="1:16" ht="24" customHeight="1" x14ac:dyDescent="0.2">
      <c r="A17" s="176" t="s">
        <v>474</v>
      </c>
      <c r="B17" s="177" t="s">
        <v>30</v>
      </c>
      <c r="C17" s="177"/>
      <c r="D17" s="177" t="s">
        <v>475</v>
      </c>
      <c r="E17" s="177" t="s">
        <v>476</v>
      </c>
      <c r="F17" s="178" t="s">
        <v>32</v>
      </c>
      <c r="G17" s="176" t="s">
        <v>477</v>
      </c>
      <c r="H17" s="176" t="s">
        <v>22</v>
      </c>
      <c r="I17" s="176" t="s">
        <v>478</v>
      </c>
      <c r="J17" s="176" t="s">
        <v>22</v>
      </c>
      <c r="K17" s="176" t="s">
        <v>479</v>
      </c>
      <c r="L17" s="176" t="s">
        <v>22</v>
      </c>
      <c r="M17" s="179">
        <v>56017.283854732894</v>
      </c>
      <c r="N17" s="176" t="s">
        <v>480</v>
      </c>
      <c r="O17" s="179">
        <v>123575.65542408489</v>
      </c>
      <c r="P17" s="176" t="s">
        <v>481</v>
      </c>
    </row>
    <row r="18" spans="1:16" ht="26.1" customHeight="1" x14ac:dyDescent="0.2">
      <c r="A18" s="176" t="s">
        <v>482</v>
      </c>
      <c r="B18" s="177" t="s">
        <v>30</v>
      </c>
      <c r="C18" s="177"/>
      <c r="D18" s="177" t="s">
        <v>483</v>
      </c>
      <c r="E18" s="177" t="s">
        <v>469</v>
      </c>
      <c r="F18" s="178" t="s">
        <v>32</v>
      </c>
      <c r="G18" s="176" t="s">
        <v>484</v>
      </c>
      <c r="H18" s="176" t="s">
        <v>22</v>
      </c>
      <c r="I18" s="176" t="s">
        <v>485</v>
      </c>
      <c r="J18" s="176" t="s">
        <v>22</v>
      </c>
      <c r="K18" s="176" t="s">
        <v>486</v>
      </c>
      <c r="L18" s="176" t="s">
        <v>22</v>
      </c>
      <c r="M18" s="179">
        <v>38708.964204105971</v>
      </c>
      <c r="N18" s="176" t="s">
        <v>487</v>
      </c>
      <c r="O18" s="179">
        <v>162284.61962819085</v>
      </c>
      <c r="P18" s="176" t="s">
        <v>488</v>
      </c>
    </row>
    <row r="19" spans="1:16" ht="24" customHeight="1" x14ac:dyDescent="0.2">
      <c r="A19" s="176" t="s">
        <v>489</v>
      </c>
      <c r="B19" s="177" t="s">
        <v>30</v>
      </c>
      <c r="C19" s="177"/>
      <c r="D19" s="177" t="s">
        <v>490</v>
      </c>
      <c r="E19" s="177" t="s">
        <v>476</v>
      </c>
      <c r="F19" s="178" t="s">
        <v>32</v>
      </c>
      <c r="G19" s="176" t="s">
        <v>491</v>
      </c>
      <c r="H19" s="176" t="s">
        <v>22</v>
      </c>
      <c r="I19" s="176" t="s">
        <v>492</v>
      </c>
      <c r="J19" s="176" t="s">
        <v>22</v>
      </c>
      <c r="K19" s="176" t="s">
        <v>493</v>
      </c>
      <c r="L19" s="176" t="s">
        <v>22</v>
      </c>
      <c r="M19" s="179">
        <v>37303.525560267255</v>
      </c>
      <c r="N19" s="176" t="s">
        <v>494</v>
      </c>
      <c r="O19" s="179">
        <v>199588.14518845812</v>
      </c>
      <c r="P19" s="176" t="s">
        <v>495</v>
      </c>
    </row>
    <row r="20" spans="1:16" ht="39" customHeight="1" x14ac:dyDescent="0.2">
      <c r="A20" s="176" t="s">
        <v>496</v>
      </c>
      <c r="B20" s="177" t="s">
        <v>30</v>
      </c>
      <c r="C20" s="177"/>
      <c r="D20" s="177" t="s">
        <v>497</v>
      </c>
      <c r="E20" s="177" t="s">
        <v>469</v>
      </c>
      <c r="F20" s="178" t="s">
        <v>27</v>
      </c>
      <c r="G20" s="176" t="s">
        <v>498</v>
      </c>
      <c r="H20" s="176" t="s">
        <v>22</v>
      </c>
      <c r="I20" s="176" t="s">
        <v>499</v>
      </c>
      <c r="J20" s="176" t="s">
        <v>22</v>
      </c>
      <c r="K20" s="176" t="s">
        <v>500</v>
      </c>
      <c r="L20" s="176" t="s">
        <v>22</v>
      </c>
      <c r="M20" s="179">
        <v>36366.828962400003</v>
      </c>
      <c r="N20" s="176" t="s">
        <v>501</v>
      </c>
      <c r="O20" s="179">
        <v>235954.97415085812</v>
      </c>
      <c r="P20" s="176" t="s">
        <v>502</v>
      </c>
    </row>
    <row r="21" spans="1:16" ht="26.1" customHeight="1" x14ac:dyDescent="0.2">
      <c r="A21" s="176" t="s">
        <v>503</v>
      </c>
      <c r="B21" s="177" t="s">
        <v>30</v>
      </c>
      <c r="C21" s="177"/>
      <c r="D21" s="177" t="s">
        <v>504</v>
      </c>
      <c r="E21" s="177" t="s">
        <v>469</v>
      </c>
      <c r="F21" s="178" t="s">
        <v>41</v>
      </c>
      <c r="G21" s="176" t="s">
        <v>505</v>
      </c>
      <c r="H21" s="176" t="s">
        <v>22</v>
      </c>
      <c r="I21" s="176" t="s">
        <v>506</v>
      </c>
      <c r="J21" s="176" t="s">
        <v>22</v>
      </c>
      <c r="K21" s="176" t="s">
        <v>507</v>
      </c>
      <c r="L21" s="176" t="s">
        <v>22</v>
      </c>
      <c r="M21" s="179">
        <v>25639.699261256173</v>
      </c>
      <c r="N21" s="176" t="s">
        <v>508</v>
      </c>
      <c r="O21" s="179">
        <v>261594.67341211429</v>
      </c>
      <c r="P21" s="176" t="s">
        <v>509</v>
      </c>
    </row>
    <row r="22" spans="1:16" ht="26.1" customHeight="1" x14ac:dyDescent="0.2">
      <c r="A22" s="176" t="s">
        <v>510</v>
      </c>
      <c r="B22" s="177" t="s">
        <v>30</v>
      </c>
      <c r="C22" s="177"/>
      <c r="D22" s="177" t="s">
        <v>511</v>
      </c>
      <c r="E22" s="177" t="s">
        <v>469</v>
      </c>
      <c r="F22" s="178" t="s">
        <v>41</v>
      </c>
      <c r="G22" s="176" t="s">
        <v>512</v>
      </c>
      <c r="H22" s="176" t="s">
        <v>22</v>
      </c>
      <c r="I22" s="176" t="s">
        <v>513</v>
      </c>
      <c r="J22" s="176" t="s">
        <v>22</v>
      </c>
      <c r="K22" s="176" t="s">
        <v>514</v>
      </c>
      <c r="L22" s="176" t="s">
        <v>22</v>
      </c>
      <c r="M22" s="179">
        <v>22392.1875951648</v>
      </c>
      <c r="N22" s="176" t="s">
        <v>515</v>
      </c>
      <c r="O22" s="179">
        <v>283986.86100727908</v>
      </c>
      <c r="P22" s="176" t="s">
        <v>516</v>
      </c>
    </row>
    <row r="23" spans="1:16" ht="24" customHeight="1" x14ac:dyDescent="0.2">
      <c r="A23" s="176" t="s">
        <v>517</v>
      </c>
      <c r="B23" s="177" t="s">
        <v>65</v>
      </c>
      <c r="C23" s="177"/>
      <c r="D23" s="177" t="s">
        <v>518</v>
      </c>
      <c r="E23" s="177" t="s">
        <v>469</v>
      </c>
      <c r="F23" s="178" t="s">
        <v>48</v>
      </c>
      <c r="G23" s="176" t="s">
        <v>519</v>
      </c>
      <c r="H23" s="176" t="s">
        <v>22</v>
      </c>
      <c r="I23" s="176" t="s">
        <v>520</v>
      </c>
      <c r="J23" s="176" t="s">
        <v>22</v>
      </c>
      <c r="K23" s="176" t="s">
        <v>521</v>
      </c>
      <c r="L23" s="176" t="s">
        <v>22</v>
      </c>
      <c r="M23" s="179">
        <v>19477.583999999999</v>
      </c>
      <c r="N23" s="176" t="s">
        <v>522</v>
      </c>
      <c r="O23" s="179">
        <v>303464.44500727911</v>
      </c>
      <c r="P23" s="176" t="s">
        <v>523</v>
      </c>
    </row>
    <row r="24" spans="1:16" ht="24" customHeight="1" x14ac:dyDescent="0.2">
      <c r="A24" s="176" t="s">
        <v>524</v>
      </c>
      <c r="B24" s="177" t="s">
        <v>65</v>
      </c>
      <c r="C24" s="177"/>
      <c r="D24" s="177" t="s">
        <v>525</v>
      </c>
      <c r="E24" s="177" t="s">
        <v>469</v>
      </c>
      <c r="F24" s="178" t="s">
        <v>526</v>
      </c>
      <c r="G24" s="176" t="s">
        <v>527</v>
      </c>
      <c r="H24" s="176" t="s">
        <v>22</v>
      </c>
      <c r="I24" s="176" t="s">
        <v>528</v>
      </c>
      <c r="J24" s="176" t="s">
        <v>22</v>
      </c>
      <c r="K24" s="176" t="s">
        <v>529</v>
      </c>
      <c r="L24" s="176" t="s">
        <v>22</v>
      </c>
      <c r="M24" s="179">
        <v>18236.718651359999</v>
      </c>
      <c r="N24" s="176" t="s">
        <v>530</v>
      </c>
      <c r="O24" s="179">
        <v>321701.16365863907</v>
      </c>
      <c r="P24" s="176" t="s">
        <v>531</v>
      </c>
    </row>
    <row r="25" spans="1:16" ht="24" customHeight="1" x14ac:dyDescent="0.2">
      <c r="A25" s="176" t="s">
        <v>532</v>
      </c>
      <c r="B25" s="177" t="s">
        <v>65</v>
      </c>
      <c r="C25" s="177"/>
      <c r="D25" s="177" t="s">
        <v>533</v>
      </c>
      <c r="E25" s="177" t="s">
        <v>476</v>
      </c>
      <c r="F25" s="178" t="s">
        <v>534</v>
      </c>
      <c r="G25" s="176" t="s">
        <v>535</v>
      </c>
      <c r="H25" s="176" t="s">
        <v>22</v>
      </c>
      <c r="I25" s="176" t="s">
        <v>536</v>
      </c>
      <c r="J25" s="176" t="s">
        <v>22</v>
      </c>
      <c r="K25" s="176" t="s">
        <v>537</v>
      </c>
      <c r="L25" s="176" t="s">
        <v>22</v>
      </c>
      <c r="M25" s="179">
        <v>17617.72510102368</v>
      </c>
      <c r="N25" s="176" t="s">
        <v>538</v>
      </c>
      <c r="O25" s="179">
        <v>339318.88875966275</v>
      </c>
      <c r="P25" s="176" t="s">
        <v>539</v>
      </c>
    </row>
    <row r="26" spans="1:16" ht="24" customHeight="1" x14ac:dyDescent="0.2">
      <c r="A26" s="176" t="s">
        <v>540</v>
      </c>
      <c r="B26" s="177" t="s">
        <v>30</v>
      </c>
      <c r="C26" s="177"/>
      <c r="D26" s="177" t="s">
        <v>541</v>
      </c>
      <c r="E26" s="177" t="s">
        <v>476</v>
      </c>
      <c r="F26" s="178" t="s">
        <v>32</v>
      </c>
      <c r="G26" s="176" t="s">
        <v>542</v>
      </c>
      <c r="H26" s="176" t="s">
        <v>22</v>
      </c>
      <c r="I26" s="176" t="s">
        <v>543</v>
      </c>
      <c r="J26" s="176" t="s">
        <v>22</v>
      </c>
      <c r="K26" s="176" t="s">
        <v>544</v>
      </c>
      <c r="L26" s="176" t="s">
        <v>22</v>
      </c>
      <c r="M26" s="179">
        <v>16861.489776201601</v>
      </c>
      <c r="N26" s="176" t="s">
        <v>545</v>
      </c>
      <c r="O26" s="179">
        <v>356180.37853586435</v>
      </c>
      <c r="P26" s="176" t="s">
        <v>546</v>
      </c>
    </row>
    <row r="27" spans="1:16" ht="24" customHeight="1" x14ac:dyDescent="0.2">
      <c r="A27" s="176" t="s">
        <v>547</v>
      </c>
      <c r="B27" s="177" t="s">
        <v>25</v>
      </c>
      <c r="C27" s="177"/>
      <c r="D27" s="177" t="s">
        <v>533</v>
      </c>
      <c r="E27" s="177" t="s">
        <v>476</v>
      </c>
      <c r="F27" s="178" t="s">
        <v>32</v>
      </c>
      <c r="G27" s="176" t="s">
        <v>548</v>
      </c>
      <c r="H27" s="176" t="s">
        <v>22</v>
      </c>
      <c r="I27" s="176" t="s">
        <v>549</v>
      </c>
      <c r="J27" s="176" t="s">
        <v>22</v>
      </c>
      <c r="K27" s="176" t="s">
        <v>550</v>
      </c>
      <c r="L27" s="176" t="s">
        <v>22</v>
      </c>
      <c r="M27" s="179">
        <v>14552.614777551566</v>
      </c>
      <c r="N27" s="176" t="s">
        <v>551</v>
      </c>
      <c r="O27" s="179">
        <v>370732.99331341591</v>
      </c>
      <c r="P27" s="176" t="s">
        <v>552</v>
      </c>
    </row>
    <row r="28" spans="1:16" ht="39" customHeight="1" x14ac:dyDescent="0.2">
      <c r="A28" s="176" t="s">
        <v>553</v>
      </c>
      <c r="B28" s="177" t="s">
        <v>30</v>
      </c>
      <c r="C28" s="177"/>
      <c r="D28" s="177" t="s">
        <v>554</v>
      </c>
      <c r="E28" s="177" t="s">
        <v>469</v>
      </c>
      <c r="F28" s="178" t="s">
        <v>555</v>
      </c>
      <c r="G28" s="176" t="s">
        <v>556</v>
      </c>
      <c r="H28" s="176" t="s">
        <v>22</v>
      </c>
      <c r="I28" s="176" t="s">
        <v>557</v>
      </c>
      <c r="J28" s="176" t="s">
        <v>22</v>
      </c>
      <c r="K28" s="176" t="s">
        <v>558</v>
      </c>
      <c r="L28" s="176" t="s">
        <v>22</v>
      </c>
      <c r="M28" s="179">
        <v>14066.396818236</v>
      </c>
      <c r="N28" s="176" t="s">
        <v>559</v>
      </c>
      <c r="O28" s="179">
        <v>384799.39013165195</v>
      </c>
      <c r="P28" s="176" t="s">
        <v>560</v>
      </c>
    </row>
    <row r="29" spans="1:16" ht="24" customHeight="1" x14ac:dyDescent="0.2">
      <c r="A29" s="176" t="s">
        <v>561</v>
      </c>
      <c r="B29" s="177" t="s">
        <v>25</v>
      </c>
      <c r="C29" s="177"/>
      <c r="D29" s="177" t="s">
        <v>562</v>
      </c>
      <c r="E29" s="177" t="s">
        <v>469</v>
      </c>
      <c r="F29" s="178" t="s">
        <v>555</v>
      </c>
      <c r="G29" s="176" t="s">
        <v>563</v>
      </c>
      <c r="H29" s="176" t="s">
        <v>22</v>
      </c>
      <c r="I29" s="176" t="s">
        <v>564</v>
      </c>
      <c r="J29" s="176" t="s">
        <v>22</v>
      </c>
      <c r="K29" s="176" t="s">
        <v>565</v>
      </c>
      <c r="L29" s="176" t="s">
        <v>22</v>
      </c>
      <c r="M29" s="179">
        <v>13946.2297632684</v>
      </c>
      <c r="N29" s="176" t="s">
        <v>566</v>
      </c>
      <c r="O29" s="179">
        <v>398745.61989492032</v>
      </c>
      <c r="P29" s="176" t="s">
        <v>567</v>
      </c>
    </row>
    <row r="30" spans="1:16" ht="26.1" customHeight="1" x14ac:dyDescent="0.2">
      <c r="A30" s="176" t="s">
        <v>568</v>
      </c>
      <c r="B30" s="177" t="s">
        <v>65</v>
      </c>
      <c r="C30" s="177"/>
      <c r="D30" s="177" t="s">
        <v>569</v>
      </c>
      <c r="E30" s="177" t="s">
        <v>469</v>
      </c>
      <c r="F30" s="178" t="s">
        <v>534</v>
      </c>
      <c r="G30" s="176" t="s">
        <v>570</v>
      </c>
      <c r="H30" s="176" t="s">
        <v>22</v>
      </c>
      <c r="I30" s="176" t="s">
        <v>485</v>
      </c>
      <c r="J30" s="176" t="s">
        <v>22</v>
      </c>
      <c r="K30" s="176" t="s">
        <v>571</v>
      </c>
      <c r="L30" s="176" t="s">
        <v>22</v>
      </c>
      <c r="M30" s="179">
        <v>12969.04364205264</v>
      </c>
      <c r="N30" s="176" t="s">
        <v>572</v>
      </c>
      <c r="O30" s="179">
        <v>411714.66353697295</v>
      </c>
      <c r="P30" s="176" t="s">
        <v>573</v>
      </c>
    </row>
    <row r="31" spans="1:16" ht="24" customHeight="1" x14ac:dyDescent="0.2">
      <c r="A31" s="176" t="s">
        <v>574</v>
      </c>
      <c r="B31" s="177" t="s">
        <v>30</v>
      </c>
      <c r="C31" s="177"/>
      <c r="D31" s="177" t="s">
        <v>575</v>
      </c>
      <c r="E31" s="177" t="s">
        <v>469</v>
      </c>
      <c r="F31" s="178" t="s">
        <v>555</v>
      </c>
      <c r="G31" s="176" t="s">
        <v>576</v>
      </c>
      <c r="H31" s="176" t="s">
        <v>22</v>
      </c>
      <c r="I31" s="176" t="s">
        <v>577</v>
      </c>
      <c r="J31" s="176" t="s">
        <v>22</v>
      </c>
      <c r="K31" s="176" t="s">
        <v>578</v>
      </c>
      <c r="L31" s="176" t="s">
        <v>22</v>
      </c>
      <c r="M31" s="179">
        <v>12824.628044630401</v>
      </c>
      <c r="N31" s="176" t="s">
        <v>579</v>
      </c>
      <c r="O31" s="179">
        <v>424539.29158160335</v>
      </c>
      <c r="P31" s="176" t="s">
        <v>580</v>
      </c>
    </row>
    <row r="32" spans="1:16" ht="24" customHeight="1" x14ac:dyDescent="0.2">
      <c r="A32" s="176" t="s">
        <v>581</v>
      </c>
      <c r="B32" s="177" t="s">
        <v>25</v>
      </c>
      <c r="C32" s="177"/>
      <c r="D32" s="177" t="s">
        <v>582</v>
      </c>
      <c r="E32" s="177" t="s">
        <v>476</v>
      </c>
      <c r="F32" s="178" t="s">
        <v>32</v>
      </c>
      <c r="G32" s="176" t="s">
        <v>583</v>
      </c>
      <c r="H32" s="176" t="s">
        <v>22</v>
      </c>
      <c r="I32" s="176" t="s">
        <v>584</v>
      </c>
      <c r="J32" s="176" t="s">
        <v>22</v>
      </c>
      <c r="K32" s="176" t="s">
        <v>585</v>
      </c>
      <c r="L32" s="176" t="s">
        <v>22</v>
      </c>
      <c r="M32" s="179">
        <v>12785.978765995866</v>
      </c>
      <c r="N32" s="176" t="s">
        <v>579</v>
      </c>
      <c r="O32" s="179">
        <v>437325.27034759923</v>
      </c>
      <c r="P32" s="176" t="s">
        <v>586</v>
      </c>
    </row>
    <row r="33" spans="1:16" ht="24" customHeight="1" x14ac:dyDescent="0.2">
      <c r="A33" s="176" t="s">
        <v>587</v>
      </c>
      <c r="B33" s="177" t="s">
        <v>30</v>
      </c>
      <c r="C33" s="177"/>
      <c r="D33" s="177" t="s">
        <v>588</v>
      </c>
      <c r="E33" s="177" t="s">
        <v>469</v>
      </c>
      <c r="F33" s="178" t="s">
        <v>555</v>
      </c>
      <c r="G33" s="176" t="s">
        <v>589</v>
      </c>
      <c r="H33" s="176" t="s">
        <v>22</v>
      </c>
      <c r="I33" s="176" t="s">
        <v>564</v>
      </c>
      <c r="J33" s="176" t="s">
        <v>22</v>
      </c>
      <c r="K33" s="176" t="s">
        <v>590</v>
      </c>
      <c r="L33" s="176" t="s">
        <v>22</v>
      </c>
      <c r="M33" s="179">
        <v>12776.846104470986</v>
      </c>
      <c r="N33" s="176" t="s">
        <v>579</v>
      </c>
      <c r="O33" s="179">
        <v>450102.11645207024</v>
      </c>
      <c r="P33" s="176" t="s">
        <v>591</v>
      </c>
    </row>
    <row r="34" spans="1:16" ht="39" customHeight="1" x14ac:dyDescent="0.2">
      <c r="A34" s="176" t="s">
        <v>592</v>
      </c>
      <c r="B34" s="177" t="s">
        <v>30</v>
      </c>
      <c r="C34" s="177"/>
      <c r="D34" s="177" t="s">
        <v>593</v>
      </c>
      <c r="E34" s="177" t="s">
        <v>469</v>
      </c>
      <c r="F34" s="178" t="s">
        <v>27</v>
      </c>
      <c r="G34" s="176" t="s">
        <v>594</v>
      </c>
      <c r="H34" s="176" t="s">
        <v>22</v>
      </c>
      <c r="I34" s="176" t="s">
        <v>595</v>
      </c>
      <c r="J34" s="176" t="s">
        <v>22</v>
      </c>
      <c r="K34" s="176" t="s">
        <v>596</v>
      </c>
      <c r="L34" s="176" t="s">
        <v>22</v>
      </c>
      <c r="M34" s="179">
        <v>11748.384</v>
      </c>
      <c r="N34" s="176" t="s">
        <v>597</v>
      </c>
      <c r="O34" s="179">
        <v>461850.50045207021</v>
      </c>
      <c r="P34" s="176" t="s">
        <v>598</v>
      </c>
    </row>
    <row r="35" spans="1:16" ht="26.1" customHeight="1" x14ac:dyDescent="0.2">
      <c r="A35" s="176" t="s">
        <v>599</v>
      </c>
      <c r="B35" s="177" t="s">
        <v>30</v>
      </c>
      <c r="C35" s="177"/>
      <c r="D35" s="177" t="s">
        <v>600</v>
      </c>
      <c r="E35" s="177" t="s">
        <v>469</v>
      </c>
      <c r="F35" s="178" t="s">
        <v>32</v>
      </c>
      <c r="G35" s="176" t="s">
        <v>601</v>
      </c>
      <c r="H35" s="176" t="s">
        <v>22</v>
      </c>
      <c r="I35" s="176" t="s">
        <v>602</v>
      </c>
      <c r="J35" s="176" t="s">
        <v>22</v>
      </c>
      <c r="K35" s="176" t="s">
        <v>603</v>
      </c>
      <c r="L35" s="176" t="s">
        <v>22</v>
      </c>
      <c r="M35" s="179">
        <v>11061.079900128156</v>
      </c>
      <c r="N35" s="176" t="s">
        <v>604</v>
      </c>
      <c r="O35" s="179">
        <v>472911.58035219839</v>
      </c>
      <c r="P35" s="176" t="s">
        <v>605</v>
      </c>
    </row>
    <row r="36" spans="1:16" ht="24" customHeight="1" x14ac:dyDescent="0.2">
      <c r="A36" s="176" t="s">
        <v>606</v>
      </c>
      <c r="B36" s="177" t="s">
        <v>30</v>
      </c>
      <c r="C36" s="177"/>
      <c r="D36" s="177" t="s">
        <v>607</v>
      </c>
      <c r="E36" s="177" t="s">
        <v>469</v>
      </c>
      <c r="F36" s="178" t="s">
        <v>41</v>
      </c>
      <c r="G36" s="176" t="s">
        <v>608</v>
      </c>
      <c r="H36" s="176" t="s">
        <v>22</v>
      </c>
      <c r="I36" s="176" t="s">
        <v>609</v>
      </c>
      <c r="J36" s="176" t="s">
        <v>22</v>
      </c>
      <c r="K36" s="176" t="s">
        <v>610</v>
      </c>
      <c r="L36" s="176" t="s">
        <v>22</v>
      </c>
      <c r="M36" s="179">
        <v>10854.831799199999</v>
      </c>
      <c r="N36" s="176" t="s">
        <v>611</v>
      </c>
      <c r="O36" s="179">
        <v>483766.41215139837</v>
      </c>
      <c r="P36" s="176" t="s">
        <v>612</v>
      </c>
    </row>
    <row r="37" spans="1:16" ht="24" customHeight="1" x14ac:dyDescent="0.2">
      <c r="A37" s="176" t="s">
        <v>613</v>
      </c>
      <c r="B37" s="177" t="s">
        <v>30</v>
      </c>
      <c r="C37" s="177"/>
      <c r="D37" s="177" t="s">
        <v>614</v>
      </c>
      <c r="E37" s="177" t="s">
        <v>476</v>
      </c>
      <c r="F37" s="178" t="s">
        <v>32</v>
      </c>
      <c r="G37" s="176" t="s">
        <v>615</v>
      </c>
      <c r="H37" s="176" t="s">
        <v>22</v>
      </c>
      <c r="I37" s="176" t="s">
        <v>478</v>
      </c>
      <c r="J37" s="176" t="s">
        <v>22</v>
      </c>
      <c r="K37" s="176" t="s">
        <v>616</v>
      </c>
      <c r="L37" s="176" t="s">
        <v>22</v>
      </c>
      <c r="M37" s="179">
        <v>10848.668344881937</v>
      </c>
      <c r="N37" s="176" t="s">
        <v>611</v>
      </c>
      <c r="O37" s="179">
        <v>494615.08049628034</v>
      </c>
      <c r="P37" s="176" t="s">
        <v>617</v>
      </c>
    </row>
    <row r="38" spans="1:16" ht="24" customHeight="1" x14ac:dyDescent="0.2">
      <c r="A38" s="176" t="s">
        <v>618</v>
      </c>
      <c r="B38" s="177" t="s">
        <v>65</v>
      </c>
      <c r="C38" s="177"/>
      <c r="D38" s="177" t="s">
        <v>619</v>
      </c>
      <c r="E38" s="177" t="s">
        <v>469</v>
      </c>
      <c r="F38" s="178" t="s">
        <v>41</v>
      </c>
      <c r="G38" s="176" t="s">
        <v>620</v>
      </c>
      <c r="H38" s="176" t="s">
        <v>22</v>
      </c>
      <c r="I38" s="176" t="s">
        <v>621</v>
      </c>
      <c r="J38" s="176" t="s">
        <v>22</v>
      </c>
      <c r="K38" s="176" t="s">
        <v>622</v>
      </c>
      <c r="L38" s="176" t="s">
        <v>22</v>
      </c>
      <c r="M38" s="179">
        <v>10171.39841568</v>
      </c>
      <c r="N38" s="176" t="s">
        <v>623</v>
      </c>
      <c r="O38" s="179">
        <v>504786.47891196032</v>
      </c>
      <c r="P38" s="176" t="s">
        <v>624</v>
      </c>
    </row>
    <row r="39" spans="1:16" ht="39" customHeight="1" x14ac:dyDescent="0.2">
      <c r="A39" s="176" t="s">
        <v>625</v>
      </c>
      <c r="B39" s="177" t="s">
        <v>30</v>
      </c>
      <c r="C39" s="177"/>
      <c r="D39" s="177" t="s">
        <v>626</v>
      </c>
      <c r="E39" s="177" t="s">
        <v>469</v>
      </c>
      <c r="F39" s="178" t="s">
        <v>41</v>
      </c>
      <c r="G39" s="176" t="s">
        <v>627</v>
      </c>
      <c r="H39" s="176" t="s">
        <v>22</v>
      </c>
      <c r="I39" s="176" t="s">
        <v>628</v>
      </c>
      <c r="J39" s="176" t="s">
        <v>22</v>
      </c>
      <c r="K39" s="176" t="s">
        <v>629</v>
      </c>
      <c r="L39" s="176" t="s">
        <v>22</v>
      </c>
      <c r="M39" s="179">
        <v>9459.3380785110003</v>
      </c>
      <c r="N39" s="176" t="s">
        <v>630</v>
      </c>
      <c r="O39" s="179">
        <v>514245.81699047133</v>
      </c>
      <c r="P39" s="176" t="s">
        <v>631</v>
      </c>
    </row>
    <row r="40" spans="1:16" ht="39" customHeight="1" x14ac:dyDescent="0.2">
      <c r="A40" s="176" t="s">
        <v>632</v>
      </c>
      <c r="B40" s="177" t="s">
        <v>30</v>
      </c>
      <c r="C40" s="177"/>
      <c r="D40" s="177" t="s">
        <v>633</v>
      </c>
      <c r="E40" s="177" t="s">
        <v>469</v>
      </c>
      <c r="F40" s="178" t="s">
        <v>86</v>
      </c>
      <c r="G40" s="176" t="s">
        <v>634</v>
      </c>
      <c r="H40" s="176" t="s">
        <v>22</v>
      </c>
      <c r="I40" s="176" t="s">
        <v>635</v>
      </c>
      <c r="J40" s="176" t="s">
        <v>22</v>
      </c>
      <c r="K40" s="176" t="s">
        <v>636</v>
      </c>
      <c r="L40" s="176" t="s">
        <v>22</v>
      </c>
      <c r="M40" s="179">
        <v>9187.8843427739994</v>
      </c>
      <c r="N40" s="176" t="s">
        <v>637</v>
      </c>
      <c r="O40" s="179">
        <v>523433.70133324532</v>
      </c>
      <c r="P40" s="176" t="s">
        <v>638</v>
      </c>
    </row>
    <row r="41" spans="1:16" ht="24" customHeight="1" x14ac:dyDescent="0.2">
      <c r="A41" s="176" t="s">
        <v>639</v>
      </c>
      <c r="B41" s="177" t="s">
        <v>65</v>
      </c>
      <c r="C41" s="177"/>
      <c r="D41" s="177" t="s">
        <v>640</v>
      </c>
      <c r="E41" s="177" t="s">
        <v>469</v>
      </c>
      <c r="F41" s="178" t="s">
        <v>641</v>
      </c>
      <c r="G41" s="176" t="s">
        <v>642</v>
      </c>
      <c r="H41" s="176" t="s">
        <v>22</v>
      </c>
      <c r="I41" s="176" t="s">
        <v>643</v>
      </c>
      <c r="J41" s="176" t="s">
        <v>22</v>
      </c>
      <c r="K41" s="176" t="s">
        <v>644</v>
      </c>
      <c r="L41" s="176" t="s">
        <v>22</v>
      </c>
      <c r="M41" s="179">
        <v>8155.44856203372</v>
      </c>
      <c r="N41" s="176" t="s">
        <v>645</v>
      </c>
      <c r="O41" s="179">
        <v>531589.14989527909</v>
      </c>
      <c r="P41" s="176" t="s">
        <v>646</v>
      </c>
    </row>
    <row r="42" spans="1:16" ht="24" customHeight="1" x14ac:dyDescent="0.2">
      <c r="A42" s="176" t="s">
        <v>647</v>
      </c>
      <c r="B42" s="177" t="s">
        <v>25</v>
      </c>
      <c r="C42" s="177"/>
      <c r="D42" s="177" t="s">
        <v>648</v>
      </c>
      <c r="E42" s="177" t="s">
        <v>469</v>
      </c>
      <c r="F42" s="178" t="s">
        <v>27</v>
      </c>
      <c r="G42" s="176" t="s">
        <v>649</v>
      </c>
      <c r="H42" s="176" t="s">
        <v>22</v>
      </c>
      <c r="I42" s="176" t="s">
        <v>650</v>
      </c>
      <c r="J42" s="176" t="s">
        <v>22</v>
      </c>
      <c r="K42" s="176" t="s">
        <v>651</v>
      </c>
      <c r="L42" s="176" t="s">
        <v>22</v>
      </c>
      <c r="M42" s="179">
        <v>7882.8564960000003</v>
      </c>
      <c r="N42" s="176" t="s">
        <v>652</v>
      </c>
      <c r="O42" s="179">
        <v>539472.00639127905</v>
      </c>
      <c r="P42" s="176" t="s">
        <v>653</v>
      </c>
    </row>
    <row r="43" spans="1:16" ht="24" customHeight="1" x14ac:dyDescent="0.2">
      <c r="A43" s="176" t="s">
        <v>654</v>
      </c>
      <c r="B43" s="177" t="s">
        <v>30</v>
      </c>
      <c r="C43" s="177"/>
      <c r="D43" s="177" t="s">
        <v>655</v>
      </c>
      <c r="E43" s="177" t="s">
        <v>469</v>
      </c>
      <c r="F43" s="178" t="s">
        <v>555</v>
      </c>
      <c r="G43" s="176" t="s">
        <v>656</v>
      </c>
      <c r="H43" s="176" t="s">
        <v>22</v>
      </c>
      <c r="I43" s="176" t="s">
        <v>499</v>
      </c>
      <c r="J43" s="176" t="s">
        <v>22</v>
      </c>
      <c r="K43" s="176" t="s">
        <v>657</v>
      </c>
      <c r="L43" s="176" t="s">
        <v>22</v>
      </c>
      <c r="M43" s="179">
        <v>7619.5282556700004</v>
      </c>
      <c r="N43" s="176" t="s">
        <v>658</v>
      </c>
      <c r="O43" s="179">
        <v>547091.53464694903</v>
      </c>
      <c r="P43" s="176" t="s">
        <v>659</v>
      </c>
    </row>
    <row r="44" spans="1:16" ht="24" customHeight="1" x14ac:dyDescent="0.2">
      <c r="A44" s="176" t="s">
        <v>660</v>
      </c>
      <c r="B44" s="177" t="s">
        <v>30</v>
      </c>
      <c r="C44" s="177"/>
      <c r="D44" s="177" t="s">
        <v>661</v>
      </c>
      <c r="E44" s="177" t="s">
        <v>476</v>
      </c>
      <c r="F44" s="178" t="s">
        <v>32</v>
      </c>
      <c r="G44" s="176" t="s">
        <v>662</v>
      </c>
      <c r="H44" s="176" t="s">
        <v>22</v>
      </c>
      <c r="I44" s="176" t="s">
        <v>663</v>
      </c>
      <c r="J44" s="176" t="s">
        <v>22</v>
      </c>
      <c r="K44" s="176" t="s">
        <v>664</v>
      </c>
      <c r="L44" s="176" t="s">
        <v>22</v>
      </c>
      <c r="M44" s="179">
        <v>7553.6575012800004</v>
      </c>
      <c r="N44" s="176" t="s">
        <v>665</v>
      </c>
      <c r="O44" s="179">
        <v>554645.19214822899</v>
      </c>
      <c r="P44" s="176" t="s">
        <v>666</v>
      </c>
    </row>
    <row r="45" spans="1:16" ht="26.1" customHeight="1" x14ac:dyDescent="0.2">
      <c r="A45" s="176" t="s">
        <v>667</v>
      </c>
      <c r="B45" s="177" t="s">
        <v>25</v>
      </c>
      <c r="C45" s="177"/>
      <c r="D45" s="177" t="s">
        <v>668</v>
      </c>
      <c r="E45" s="177" t="s">
        <v>469</v>
      </c>
      <c r="F45" s="178" t="s">
        <v>669</v>
      </c>
      <c r="G45" s="176" t="s">
        <v>670</v>
      </c>
      <c r="H45" s="176" t="s">
        <v>22</v>
      </c>
      <c r="I45" s="176" t="s">
        <v>671</v>
      </c>
      <c r="J45" s="176" t="s">
        <v>22</v>
      </c>
      <c r="K45" s="176" t="s">
        <v>672</v>
      </c>
      <c r="L45" s="176" t="s">
        <v>22</v>
      </c>
      <c r="M45" s="179">
        <v>7511.7548028600004</v>
      </c>
      <c r="N45" s="176" t="s">
        <v>673</v>
      </c>
      <c r="O45" s="179">
        <v>562156.94695108908</v>
      </c>
      <c r="P45" s="176" t="s">
        <v>674</v>
      </c>
    </row>
    <row r="46" spans="1:16" ht="26.1" customHeight="1" x14ac:dyDescent="0.2">
      <c r="A46" s="176" t="s">
        <v>675</v>
      </c>
      <c r="B46" s="177" t="s">
        <v>30</v>
      </c>
      <c r="C46" s="177"/>
      <c r="D46" s="177" t="s">
        <v>676</v>
      </c>
      <c r="E46" s="177" t="s">
        <v>469</v>
      </c>
      <c r="F46" s="178" t="s">
        <v>32</v>
      </c>
      <c r="G46" s="176" t="s">
        <v>484</v>
      </c>
      <c r="H46" s="176" t="s">
        <v>22</v>
      </c>
      <c r="I46" s="176" t="s">
        <v>677</v>
      </c>
      <c r="J46" s="176" t="s">
        <v>22</v>
      </c>
      <c r="K46" s="176" t="s">
        <v>678</v>
      </c>
      <c r="L46" s="176" t="s">
        <v>22</v>
      </c>
      <c r="M46" s="179">
        <v>7387.2069091805288</v>
      </c>
      <c r="N46" s="176" t="s">
        <v>679</v>
      </c>
      <c r="O46" s="179">
        <v>569544.15386026958</v>
      </c>
      <c r="P46" s="176" t="s">
        <v>680</v>
      </c>
    </row>
    <row r="47" spans="1:16" ht="51.95" customHeight="1" x14ac:dyDescent="0.2">
      <c r="A47" s="176" t="s">
        <v>681</v>
      </c>
      <c r="B47" s="177" t="s">
        <v>30</v>
      </c>
      <c r="C47" s="177"/>
      <c r="D47" s="177" t="s">
        <v>682</v>
      </c>
      <c r="E47" s="177" t="s">
        <v>469</v>
      </c>
      <c r="F47" s="178" t="s">
        <v>555</v>
      </c>
      <c r="G47" s="176" t="s">
        <v>683</v>
      </c>
      <c r="H47" s="176" t="s">
        <v>22</v>
      </c>
      <c r="I47" s="176" t="s">
        <v>684</v>
      </c>
      <c r="J47" s="176" t="s">
        <v>22</v>
      </c>
      <c r="K47" s="176" t="s">
        <v>685</v>
      </c>
      <c r="L47" s="176" t="s">
        <v>22</v>
      </c>
      <c r="M47" s="179">
        <v>6592.6056816</v>
      </c>
      <c r="N47" s="176" t="s">
        <v>686</v>
      </c>
      <c r="O47" s="179">
        <v>576136.75954186951</v>
      </c>
      <c r="P47" s="176" t="s">
        <v>687</v>
      </c>
    </row>
    <row r="48" spans="1:16" ht="26.1" customHeight="1" x14ac:dyDescent="0.2">
      <c r="A48" s="176" t="s">
        <v>688</v>
      </c>
      <c r="B48" s="177" t="s">
        <v>30</v>
      </c>
      <c r="C48" s="177"/>
      <c r="D48" s="177" t="s">
        <v>689</v>
      </c>
      <c r="E48" s="177" t="s">
        <v>469</v>
      </c>
      <c r="F48" s="178" t="s">
        <v>48</v>
      </c>
      <c r="G48" s="176" t="s">
        <v>690</v>
      </c>
      <c r="H48" s="176" t="s">
        <v>22</v>
      </c>
      <c r="I48" s="176" t="s">
        <v>691</v>
      </c>
      <c r="J48" s="176" t="s">
        <v>22</v>
      </c>
      <c r="K48" s="176" t="s">
        <v>692</v>
      </c>
      <c r="L48" s="176" t="s">
        <v>22</v>
      </c>
      <c r="M48" s="179">
        <v>6400.1618123486396</v>
      </c>
      <c r="N48" s="176" t="s">
        <v>693</v>
      </c>
      <c r="O48" s="179">
        <v>582536.92135421815</v>
      </c>
      <c r="P48" s="176" t="s">
        <v>694</v>
      </c>
    </row>
    <row r="49" spans="1:16" ht="24" customHeight="1" x14ac:dyDescent="0.2">
      <c r="A49" s="176" t="s">
        <v>695</v>
      </c>
      <c r="B49" s="177" t="s">
        <v>65</v>
      </c>
      <c r="C49" s="177"/>
      <c r="D49" s="177" t="s">
        <v>696</v>
      </c>
      <c r="E49" s="177" t="s">
        <v>476</v>
      </c>
      <c r="F49" s="178" t="s">
        <v>534</v>
      </c>
      <c r="G49" s="176" t="s">
        <v>697</v>
      </c>
      <c r="H49" s="176" t="s">
        <v>22</v>
      </c>
      <c r="I49" s="176" t="s">
        <v>698</v>
      </c>
      <c r="J49" s="176" t="s">
        <v>22</v>
      </c>
      <c r="K49" s="176" t="s">
        <v>699</v>
      </c>
      <c r="L49" s="176" t="s">
        <v>22</v>
      </c>
      <c r="M49" s="179">
        <v>6128.5568803200003</v>
      </c>
      <c r="N49" s="176" t="s">
        <v>700</v>
      </c>
      <c r="O49" s="179">
        <v>588665.47823453823</v>
      </c>
      <c r="P49" s="176" t="s">
        <v>701</v>
      </c>
    </row>
    <row r="50" spans="1:16" ht="39" customHeight="1" x14ac:dyDescent="0.2">
      <c r="A50" s="176" t="s">
        <v>702</v>
      </c>
      <c r="B50" s="177" t="s">
        <v>30</v>
      </c>
      <c r="C50" s="177"/>
      <c r="D50" s="177" t="s">
        <v>703</v>
      </c>
      <c r="E50" s="177" t="s">
        <v>469</v>
      </c>
      <c r="F50" s="178" t="s">
        <v>86</v>
      </c>
      <c r="G50" s="176" t="s">
        <v>704</v>
      </c>
      <c r="H50" s="176" t="s">
        <v>22</v>
      </c>
      <c r="I50" s="176" t="s">
        <v>705</v>
      </c>
      <c r="J50" s="176" t="s">
        <v>22</v>
      </c>
      <c r="K50" s="176" t="s">
        <v>706</v>
      </c>
      <c r="L50" s="176" t="s">
        <v>22</v>
      </c>
      <c r="M50" s="179">
        <v>5590.7879999999996</v>
      </c>
      <c r="N50" s="176" t="s">
        <v>707</v>
      </c>
      <c r="O50" s="179">
        <v>594256.26623453817</v>
      </c>
      <c r="P50" s="176" t="s">
        <v>708</v>
      </c>
    </row>
    <row r="51" spans="1:16" ht="24" customHeight="1" x14ac:dyDescent="0.2">
      <c r="A51" s="176" t="s">
        <v>709</v>
      </c>
      <c r="B51" s="177" t="s">
        <v>30</v>
      </c>
      <c r="C51" s="177"/>
      <c r="D51" s="177" t="s">
        <v>710</v>
      </c>
      <c r="E51" s="177" t="s">
        <v>476</v>
      </c>
      <c r="F51" s="178" t="s">
        <v>32</v>
      </c>
      <c r="G51" s="176" t="s">
        <v>711</v>
      </c>
      <c r="H51" s="176" t="s">
        <v>22</v>
      </c>
      <c r="I51" s="176" t="s">
        <v>712</v>
      </c>
      <c r="J51" s="176" t="s">
        <v>22</v>
      </c>
      <c r="K51" s="176" t="s">
        <v>713</v>
      </c>
      <c r="L51" s="176" t="s">
        <v>22</v>
      </c>
      <c r="M51" s="179">
        <v>5016.3450453030264</v>
      </c>
      <c r="N51" s="176" t="s">
        <v>714</v>
      </c>
      <c r="O51" s="179">
        <v>599272.61127984128</v>
      </c>
      <c r="P51" s="176" t="s">
        <v>715</v>
      </c>
    </row>
    <row r="52" spans="1:16" ht="26.1" customHeight="1" x14ac:dyDescent="0.2">
      <c r="A52" s="176" t="s">
        <v>716</v>
      </c>
      <c r="B52" s="177" t="s">
        <v>30</v>
      </c>
      <c r="C52" s="177"/>
      <c r="D52" s="177" t="s">
        <v>717</v>
      </c>
      <c r="E52" s="177" t="s">
        <v>469</v>
      </c>
      <c r="F52" s="178" t="s">
        <v>32</v>
      </c>
      <c r="G52" s="176" t="s">
        <v>718</v>
      </c>
      <c r="H52" s="176" t="s">
        <v>22</v>
      </c>
      <c r="I52" s="176" t="s">
        <v>719</v>
      </c>
      <c r="J52" s="176" t="s">
        <v>22</v>
      </c>
      <c r="K52" s="176" t="s">
        <v>720</v>
      </c>
      <c r="L52" s="176" t="s">
        <v>22</v>
      </c>
      <c r="M52" s="179">
        <v>4847.8518773407213</v>
      </c>
      <c r="N52" s="176" t="s">
        <v>721</v>
      </c>
      <c r="O52" s="179">
        <v>604120.46315718198</v>
      </c>
      <c r="P52" s="176" t="s">
        <v>722</v>
      </c>
    </row>
    <row r="53" spans="1:16" ht="26.1" customHeight="1" x14ac:dyDescent="0.2">
      <c r="A53" s="176" t="s">
        <v>723</v>
      </c>
      <c r="B53" s="177" t="s">
        <v>25</v>
      </c>
      <c r="C53" s="177"/>
      <c r="D53" s="177" t="s">
        <v>724</v>
      </c>
      <c r="E53" s="177" t="s">
        <v>469</v>
      </c>
      <c r="F53" s="178" t="s">
        <v>86</v>
      </c>
      <c r="G53" s="176" t="s">
        <v>725</v>
      </c>
      <c r="H53" s="176" t="s">
        <v>22</v>
      </c>
      <c r="I53" s="176" t="s">
        <v>726</v>
      </c>
      <c r="J53" s="176" t="s">
        <v>22</v>
      </c>
      <c r="K53" s="176" t="s">
        <v>727</v>
      </c>
      <c r="L53" s="176" t="s">
        <v>22</v>
      </c>
      <c r="M53" s="179">
        <v>4600.4198399999996</v>
      </c>
      <c r="N53" s="176" t="s">
        <v>728</v>
      </c>
      <c r="O53" s="179">
        <v>608720.88299718197</v>
      </c>
      <c r="P53" s="176" t="s">
        <v>729</v>
      </c>
    </row>
    <row r="54" spans="1:16" ht="24" customHeight="1" x14ac:dyDescent="0.2">
      <c r="A54" s="176" t="s">
        <v>730</v>
      </c>
      <c r="B54" s="177" t="s">
        <v>65</v>
      </c>
      <c r="C54" s="177"/>
      <c r="D54" s="177" t="s">
        <v>731</v>
      </c>
      <c r="E54" s="177" t="s">
        <v>476</v>
      </c>
      <c r="F54" s="178" t="s">
        <v>534</v>
      </c>
      <c r="G54" s="176" t="s">
        <v>697</v>
      </c>
      <c r="H54" s="176" t="s">
        <v>22</v>
      </c>
      <c r="I54" s="176" t="s">
        <v>536</v>
      </c>
      <c r="J54" s="176" t="s">
        <v>22</v>
      </c>
      <c r="K54" s="176" t="s">
        <v>732</v>
      </c>
      <c r="L54" s="176" t="s">
        <v>22</v>
      </c>
      <c r="M54" s="179">
        <v>4506.4571922719997</v>
      </c>
      <c r="N54" s="176" t="s">
        <v>733</v>
      </c>
      <c r="O54" s="179">
        <v>613227.34018945391</v>
      </c>
      <c r="P54" s="176" t="s">
        <v>734</v>
      </c>
    </row>
    <row r="55" spans="1:16" ht="24" customHeight="1" x14ac:dyDescent="0.2">
      <c r="A55" s="176" t="s">
        <v>735</v>
      </c>
      <c r="B55" s="177" t="s">
        <v>65</v>
      </c>
      <c r="C55" s="177"/>
      <c r="D55" s="177" t="s">
        <v>736</v>
      </c>
      <c r="E55" s="177" t="s">
        <v>469</v>
      </c>
      <c r="F55" s="178" t="s">
        <v>48</v>
      </c>
      <c r="G55" s="176" t="s">
        <v>737</v>
      </c>
      <c r="H55" s="176" t="s">
        <v>22</v>
      </c>
      <c r="I55" s="176" t="s">
        <v>738</v>
      </c>
      <c r="J55" s="176" t="s">
        <v>22</v>
      </c>
      <c r="K55" s="176" t="s">
        <v>739</v>
      </c>
      <c r="L55" s="176" t="s">
        <v>22</v>
      </c>
      <c r="M55" s="179">
        <v>4341.9036115128001</v>
      </c>
      <c r="N55" s="176" t="s">
        <v>740</v>
      </c>
      <c r="O55" s="179">
        <v>617569.24380096677</v>
      </c>
      <c r="P55" s="176" t="s">
        <v>741</v>
      </c>
    </row>
    <row r="56" spans="1:16" ht="39" customHeight="1" x14ac:dyDescent="0.2">
      <c r="A56" s="176" t="s">
        <v>742</v>
      </c>
      <c r="B56" s="177" t="s">
        <v>30</v>
      </c>
      <c r="C56" s="177"/>
      <c r="D56" s="177" t="s">
        <v>743</v>
      </c>
      <c r="E56" s="177" t="s">
        <v>469</v>
      </c>
      <c r="F56" s="178" t="s">
        <v>744</v>
      </c>
      <c r="G56" s="176" t="s">
        <v>745</v>
      </c>
      <c r="H56" s="176" t="s">
        <v>22</v>
      </c>
      <c r="I56" s="176" t="s">
        <v>746</v>
      </c>
      <c r="J56" s="176" t="s">
        <v>22</v>
      </c>
      <c r="K56" s="176" t="s">
        <v>747</v>
      </c>
      <c r="L56" s="176" t="s">
        <v>22</v>
      </c>
      <c r="M56" s="179">
        <v>4169.2618763999999</v>
      </c>
      <c r="N56" s="176" t="s">
        <v>748</v>
      </c>
      <c r="O56" s="179">
        <v>621738.50567736675</v>
      </c>
      <c r="P56" s="176" t="s">
        <v>749</v>
      </c>
    </row>
    <row r="57" spans="1:16" ht="26.1" customHeight="1" x14ac:dyDescent="0.2">
      <c r="A57" s="180" t="s">
        <v>750</v>
      </c>
      <c r="B57" s="181" t="s">
        <v>30</v>
      </c>
      <c r="C57" s="181"/>
      <c r="D57" s="181" t="s">
        <v>751</v>
      </c>
      <c r="E57" s="181" t="s">
        <v>469</v>
      </c>
      <c r="F57" s="182" t="s">
        <v>86</v>
      </c>
      <c r="G57" s="180" t="s">
        <v>752</v>
      </c>
      <c r="H57" s="180" t="s">
        <v>22</v>
      </c>
      <c r="I57" s="180" t="s">
        <v>753</v>
      </c>
      <c r="J57" s="180" t="s">
        <v>22</v>
      </c>
      <c r="K57" s="180" t="s">
        <v>754</v>
      </c>
      <c r="L57" s="180" t="s">
        <v>22</v>
      </c>
      <c r="M57" s="183">
        <v>4143.2041668000002</v>
      </c>
      <c r="N57" s="180" t="s">
        <v>748</v>
      </c>
      <c r="O57" s="183">
        <v>625881.70984416676</v>
      </c>
      <c r="P57" s="180" t="s">
        <v>755</v>
      </c>
    </row>
    <row r="58" spans="1:16" ht="24" customHeight="1" x14ac:dyDescent="0.2">
      <c r="A58" s="180" t="s">
        <v>756</v>
      </c>
      <c r="B58" s="181" t="s">
        <v>65</v>
      </c>
      <c r="C58" s="181"/>
      <c r="D58" s="181" t="s">
        <v>757</v>
      </c>
      <c r="E58" s="181" t="s">
        <v>476</v>
      </c>
      <c r="F58" s="182" t="s">
        <v>534</v>
      </c>
      <c r="G58" s="180" t="s">
        <v>758</v>
      </c>
      <c r="H58" s="180" t="s">
        <v>22</v>
      </c>
      <c r="I58" s="180" t="s">
        <v>698</v>
      </c>
      <c r="J58" s="180" t="s">
        <v>22</v>
      </c>
      <c r="K58" s="180" t="s">
        <v>759</v>
      </c>
      <c r="L58" s="180" t="s">
        <v>22</v>
      </c>
      <c r="M58" s="183">
        <v>4127.4106756815363</v>
      </c>
      <c r="N58" s="180" t="s">
        <v>748</v>
      </c>
      <c r="O58" s="183">
        <v>630009.12051984831</v>
      </c>
      <c r="P58" s="180" t="s">
        <v>760</v>
      </c>
    </row>
    <row r="59" spans="1:16" ht="24" customHeight="1" x14ac:dyDescent="0.2">
      <c r="A59" s="180" t="s">
        <v>761</v>
      </c>
      <c r="B59" s="181" t="s">
        <v>25</v>
      </c>
      <c r="C59" s="181"/>
      <c r="D59" s="181" t="s">
        <v>762</v>
      </c>
      <c r="E59" s="181" t="s">
        <v>469</v>
      </c>
      <c r="F59" s="182" t="s">
        <v>27</v>
      </c>
      <c r="G59" s="180" t="s">
        <v>763</v>
      </c>
      <c r="H59" s="180" t="s">
        <v>22</v>
      </c>
      <c r="I59" s="180" t="s">
        <v>764</v>
      </c>
      <c r="J59" s="180" t="s">
        <v>22</v>
      </c>
      <c r="K59" s="180" t="s">
        <v>765</v>
      </c>
      <c r="L59" s="180" t="s">
        <v>22</v>
      </c>
      <c r="M59" s="183">
        <v>3985.0921476960002</v>
      </c>
      <c r="N59" s="180" t="s">
        <v>766</v>
      </c>
      <c r="O59" s="183">
        <v>633994.21266754426</v>
      </c>
      <c r="P59" s="180" t="s">
        <v>767</v>
      </c>
    </row>
    <row r="60" spans="1:16" ht="26.1" customHeight="1" x14ac:dyDescent="0.2">
      <c r="A60" s="180" t="s">
        <v>768</v>
      </c>
      <c r="B60" s="181" t="s">
        <v>30</v>
      </c>
      <c r="C60" s="181"/>
      <c r="D60" s="181" t="s">
        <v>769</v>
      </c>
      <c r="E60" s="181" t="s">
        <v>469</v>
      </c>
      <c r="F60" s="182" t="s">
        <v>32</v>
      </c>
      <c r="G60" s="180" t="s">
        <v>770</v>
      </c>
      <c r="H60" s="180" t="s">
        <v>22</v>
      </c>
      <c r="I60" s="180" t="s">
        <v>771</v>
      </c>
      <c r="J60" s="180" t="s">
        <v>22</v>
      </c>
      <c r="K60" s="180" t="s">
        <v>772</v>
      </c>
      <c r="L60" s="180" t="s">
        <v>22</v>
      </c>
      <c r="M60" s="183">
        <v>3798.8632179402193</v>
      </c>
      <c r="N60" s="180" t="s">
        <v>773</v>
      </c>
      <c r="O60" s="183">
        <v>637793.07588548446</v>
      </c>
      <c r="P60" s="180" t="s">
        <v>774</v>
      </c>
    </row>
    <row r="61" spans="1:16" ht="24" customHeight="1" x14ac:dyDescent="0.2">
      <c r="A61" s="180" t="s">
        <v>775</v>
      </c>
      <c r="B61" s="181" t="s">
        <v>25</v>
      </c>
      <c r="C61" s="181"/>
      <c r="D61" s="181" t="s">
        <v>776</v>
      </c>
      <c r="E61" s="181" t="s">
        <v>469</v>
      </c>
      <c r="F61" s="182" t="s">
        <v>48</v>
      </c>
      <c r="G61" s="180" t="s">
        <v>777</v>
      </c>
      <c r="H61" s="180" t="s">
        <v>22</v>
      </c>
      <c r="I61" s="180" t="s">
        <v>778</v>
      </c>
      <c r="J61" s="180" t="s">
        <v>22</v>
      </c>
      <c r="K61" s="180" t="s">
        <v>779</v>
      </c>
      <c r="L61" s="180" t="s">
        <v>22</v>
      </c>
      <c r="M61" s="183">
        <v>3757.2894211528801</v>
      </c>
      <c r="N61" s="180" t="s">
        <v>780</v>
      </c>
      <c r="O61" s="183">
        <v>641550.36530663737</v>
      </c>
      <c r="P61" s="180" t="s">
        <v>781</v>
      </c>
    </row>
    <row r="62" spans="1:16" ht="26.1" customHeight="1" x14ac:dyDescent="0.2">
      <c r="A62" s="180" t="s">
        <v>782</v>
      </c>
      <c r="B62" s="181" t="s">
        <v>30</v>
      </c>
      <c r="C62" s="181"/>
      <c r="D62" s="181" t="s">
        <v>783</v>
      </c>
      <c r="E62" s="181" t="s">
        <v>469</v>
      </c>
      <c r="F62" s="182" t="s">
        <v>86</v>
      </c>
      <c r="G62" s="180" t="s">
        <v>784</v>
      </c>
      <c r="H62" s="180" t="s">
        <v>22</v>
      </c>
      <c r="I62" s="180" t="s">
        <v>785</v>
      </c>
      <c r="J62" s="180" t="s">
        <v>22</v>
      </c>
      <c r="K62" s="180" t="s">
        <v>786</v>
      </c>
      <c r="L62" s="180" t="s">
        <v>22</v>
      </c>
      <c r="M62" s="183">
        <v>3724.1681652000002</v>
      </c>
      <c r="N62" s="180" t="s">
        <v>780</v>
      </c>
      <c r="O62" s="183">
        <v>645274.53347183741</v>
      </c>
      <c r="P62" s="180" t="s">
        <v>787</v>
      </c>
    </row>
    <row r="63" spans="1:16" ht="26.1" customHeight="1" x14ac:dyDescent="0.2">
      <c r="A63" s="180" t="s">
        <v>788</v>
      </c>
      <c r="B63" s="181" t="s">
        <v>65</v>
      </c>
      <c r="C63" s="181"/>
      <c r="D63" s="181" t="s">
        <v>789</v>
      </c>
      <c r="E63" s="181" t="s">
        <v>469</v>
      </c>
      <c r="F63" s="182" t="s">
        <v>534</v>
      </c>
      <c r="G63" s="180" t="s">
        <v>570</v>
      </c>
      <c r="H63" s="180" t="s">
        <v>22</v>
      </c>
      <c r="I63" s="180" t="s">
        <v>602</v>
      </c>
      <c r="J63" s="180" t="s">
        <v>22</v>
      </c>
      <c r="K63" s="180" t="s">
        <v>790</v>
      </c>
      <c r="L63" s="180" t="s">
        <v>22</v>
      </c>
      <c r="M63" s="183">
        <v>3539.26190994948</v>
      </c>
      <c r="N63" s="180" t="s">
        <v>791</v>
      </c>
      <c r="O63" s="183">
        <v>648813.79538178688</v>
      </c>
      <c r="P63" s="180" t="s">
        <v>792</v>
      </c>
    </row>
    <row r="64" spans="1:16" ht="24" customHeight="1" x14ac:dyDescent="0.2">
      <c r="A64" s="180" t="s">
        <v>793</v>
      </c>
      <c r="B64" s="181" t="s">
        <v>65</v>
      </c>
      <c r="C64" s="181"/>
      <c r="D64" s="181" t="s">
        <v>794</v>
      </c>
      <c r="E64" s="181" t="s">
        <v>476</v>
      </c>
      <c r="F64" s="182" t="s">
        <v>534</v>
      </c>
      <c r="G64" s="180" t="s">
        <v>795</v>
      </c>
      <c r="H64" s="180" t="s">
        <v>22</v>
      </c>
      <c r="I64" s="180" t="s">
        <v>698</v>
      </c>
      <c r="J64" s="180" t="s">
        <v>22</v>
      </c>
      <c r="K64" s="180" t="s">
        <v>796</v>
      </c>
      <c r="L64" s="180" t="s">
        <v>22</v>
      </c>
      <c r="M64" s="183">
        <v>3510.6663889344059</v>
      </c>
      <c r="N64" s="180" t="s">
        <v>791</v>
      </c>
      <c r="O64" s="183">
        <v>652324.46177072125</v>
      </c>
      <c r="P64" s="180" t="s">
        <v>797</v>
      </c>
    </row>
    <row r="65" spans="1:16" ht="24" customHeight="1" x14ac:dyDescent="0.2">
      <c r="A65" s="180" t="s">
        <v>798</v>
      </c>
      <c r="B65" s="181" t="s">
        <v>30</v>
      </c>
      <c r="C65" s="181"/>
      <c r="D65" s="181" t="s">
        <v>799</v>
      </c>
      <c r="E65" s="181" t="s">
        <v>476</v>
      </c>
      <c r="F65" s="182" t="s">
        <v>32</v>
      </c>
      <c r="G65" s="180" t="s">
        <v>800</v>
      </c>
      <c r="H65" s="180" t="s">
        <v>22</v>
      </c>
      <c r="I65" s="180" t="s">
        <v>478</v>
      </c>
      <c r="J65" s="180" t="s">
        <v>22</v>
      </c>
      <c r="K65" s="180" t="s">
        <v>801</v>
      </c>
      <c r="L65" s="180" t="s">
        <v>22</v>
      </c>
      <c r="M65" s="183">
        <v>3492.0438136477819</v>
      </c>
      <c r="N65" s="180" t="s">
        <v>791</v>
      </c>
      <c r="O65" s="183">
        <v>655816.50558436906</v>
      </c>
      <c r="P65" s="180" t="s">
        <v>802</v>
      </c>
    </row>
    <row r="66" spans="1:16" ht="24" customHeight="1" x14ac:dyDescent="0.2">
      <c r="A66" s="180" t="s">
        <v>803</v>
      </c>
      <c r="B66" s="181" t="s">
        <v>65</v>
      </c>
      <c r="C66" s="181"/>
      <c r="D66" s="181" t="s">
        <v>804</v>
      </c>
      <c r="E66" s="181" t="s">
        <v>469</v>
      </c>
      <c r="F66" s="182" t="s">
        <v>41</v>
      </c>
      <c r="G66" s="180" t="s">
        <v>805</v>
      </c>
      <c r="H66" s="180" t="s">
        <v>22</v>
      </c>
      <c r="I66" s="180" t="s">
        <v>806</v>
      </c>
      <c r="J66" s="180" t="s">
        <v>22</v>
      </c>
      <c r="K66" s="180" t="s">
        <v>807</v>
      </c>
      <c r="L66" s="180" t="s">
        <v>22</v>
      </c>
      <c r="M66" s="183">
        <v>3195.8247673169999</v>
      </c>
      <c r="N66" s="180" t="s">
        <v>808</v>
      </c>
      <c r="O66" s="183">
        <v>659012.33035168611</v>
      </c>
      <c r="P66" s="180" t="s">
        <v>809</v>
      </c>
    </row>
    <row r="67" spans="1:16" ht="24" customHeight="1" x14ac:dyDescent="0.2">
      <c r="A67" s="180" t="s">
        <v>810</v>
      </c>
      <c r="B67" s="181" t="s">
        <v>65</v>
      </c>
      <c r="C67" s="181"/>
      <c r="D67" s="181" t="s">
        <v>811</v>
      </c>
      <c r="E67" s="181" t="s">
        <v>476</v>
      </c>
      <c r="F67" s="182" t="s">
        <v>534</v>
      </c>
      <c r="G67" s="180" t="s">
        <v>812</v>
      </c>
      <c r="H67" s="180" t="s">
        <v>22</v>
      </c>
      <c r="I67" s="180" t="s">
        <v>698</v>
      </c>
      <c r="J67" s="180" t="s">
        <v>22</v>
      </c>
      <c r="K67" s="180" t="s">
        <v>813</v>
      </c>
      <c r="L67" s="180" t="s">
        <v>22</v>
      </c>
      <c r="M67" s="183">
        <v>3004.4200372199998</v>
      </c>
      <c r="N67" s="180" t="s">
        <v>814</v>
      </c>
      <c r="O67" s="183">
        <v>662016.7503889061</v>
      </c>
      <c r="P67" s="180" t="s">
        <v>815</v>
      </c>
    </row>
    <row r="68" spans="1:16" ht="26.1" customHeight="1" x14ac:dyDescent="0.2">
      <c r="A68" s="180" t="s">
        <v>816</v>
      </c>
      <c r="B68" s="181" t="s">
        <v>25</v>
      </c>
      <c r="C68" s="181"/>
      <c r="D68" s="181" t="s">
        <v>817</v>
      </c>
      <c r="E68" s="181" t="s">
        <v>469</v>
      </c>
      <c r="F68" s="182" t="s">
        <v>41</v>
      </c>
      <c r="G68" s="180" t="s">
        <v>818</v>
      </c>
      <c r="H68" s="180" t="s">
        <v>22</v>
      </c>
      <c r="I68" s="180" t="s">
        <v>819</v>
      </c>
      <c r="J68" s="180" t="s">
        <v>22</v>
      </c>
      <c r="K68" s="180" t="s">
        <v>820</v>
      </c>
      <c r="L68" s="180" t="s">
        <v>22</v>
      </c>
      <c r="M68" s="183">
        <v>2979.5834123999998</v>
      </c>
      <c r="N68" s="180" t="s">
        <v>821</v>
      </c>
      <c r="O68" s="183">
        <v>664996.33380130609</v>
      </c>
      <c r="P68" s="180" t="s">
        <v>822</v>
      </c>
    </row>
    <row r="69" spans="1:16" ht="26.1" customHeight="1" x14ac:dyDescent="0.2">
      <c r="A69" s="180" t="s">
        <v>823</v>
      </c>
      <c r="B69" s="181" t="s">
        <v>30</v>
      </c>
      <c r="C69" s="181"/>
      <c r="D69" s="181" t="s">
        <v>824</v>
      </c>
      <c r="E69" s="181" t="s">
        <v>469</v>
      </c>
      <c r="F69" s="182" t="s">
        <v>32</v>
      </c>
      <c r="G69" s="180" t="s">
        <v>718</v>
      </c>
      <c r="H69" s="180" t="s">
        <v>22</v>
      </c>
      <c r="I69" s="180" t="s">
        <v>825</v>
      </c>
      <c r="J69" s="180" t="s">
        <v>22</v>
      </c>
      <c r="K69" s="180" t="s">
        <v>826</v>
      </c>
      <c r="L69" s="180" t="s">
        <v>22</v>
      </c>
      <c r="M69" s="183">
        <v>2886.5072246761542</v>
      </c>
      <c r="N69" s="180" t="s">
        <v>827</v>
      </c>
      <c r="O69" s="183">
        <v>667882.84102598217</v>
      </c>
      <c r="P69" s="180" t="s">
        <v>828</v>
      </c>
    </row>
    <row r="70" spans="1:16" ht="24" customHeight="1" x14ac:dyDescent="0.2">
      <c r="A70" s="180" t="s">
        <v>829</v>
      </c>
      <c r="B70" s="181" t="s">
        <v>30</v>
      </c>
      <c r="C70" s="181"/>
      <c r="D70" s="181" t="s">
        <v>830</v>
      </c>
      <c r="E70" s="181" t="s">
        <v>469</v>
      </c>
      <c r="F70" s="182" t="s">
        <v>555</v>
      </c>
      <c r="G70" s="180" t="s">
        <v>831</v>
      </c>
      <c r="H70" s="180" t="s">
        <v>22</v>
      </c>
      <c r="I70" s="180" t="s">
        <v>832</v>
      </c>
      <c r="J70" s="180" t="s">
        <v>22</v>
      </c>
      <c r="K70" s="180" t="s">
        <v>833</v>
      </c>
      <c r="L70" s="180" t="s">
        <v>22</v>
      </c>
      <c r="M70" s="183">
        <v>2617.66729377</v>
      </c>
      <c r="N70" s="180" t="s">
        <v>834</v>
      </c>
      <c r="O70" s="183">
        <v>670500.50831975217</v>
      </c>
      <c r="P70" s="180" t="s">
        <v>835</v>
      </c>
    </row>
    <row r="71" spans="1:16" ht="24" customHeight="1" x14ac:dyDescent="0.2">
      <c r="A71" s="180" t="s">
        <v>836</v>
      </c>
      <c r="B71" s="181" t="s">
        <v>25</v>
      </c>
      <c r="C71" s="181"/>
      <c r="D71" s="181" t="s">
        <v>837</v>
      </c>
      <c r="E71" s="181" t="s">
        <v>469</v>
      </c>
      <c r="F71" s="182" t="s">
        <v>27</v>
      </c>
      <c r="G71" s="180" t="s">
        <v>838</v>
      </c>
      <c r="H71" s="180" t="s">
        <v>22</v>
      </c>
      <c r="I71" s="180" t="s">
        <v>839</v>
      </c>
      <c r="J71" s="180" t="s">
        <v>22</v>
      </c>
      <c r="K71" s="180" t="s">
        <v>840</v>
      </c>
      <c r="L71" s="180" t="s">
        <v>22</v>
      </c>
      <c r="M71" s="183">
        <v>2615.2521120000001</v>
      </c>
      <c r="N71" s="180" t="s">
        <v>834</v>
      </c>
      <c r="O71" s="183">
        <v>673115.76043175219</v>
      </c>
      <c r="P71" s="180" t="s">
        <v>841</v>
      </c>
    </row>
    <row r="72" spans="1:16" ht="26.1" customHeight="1" x14ac:dyDescent="0.2">
      <c r="A72" s="180" t="s">
        <v>842</v>
      </c>
      <c r="B72" s="181" t="s">
        <v>65</v>
      </c>
      <c r="C72" s="181"/>
      <c r="D72" s="181" t="s">
        <v>843</v>
      </c>
      <c r="E72" s="181" t="s">
        <v>469</v>
      </c>
      <c r="F72" s="182" t="s">
        <v>534</v>
      </c>
      <c r="G72" s="180" t="s">
        <v>570</v>
      </c>
      <c r="H72" s="180" t="s">
        <v>22</v>
      </c>
      <c r="I72" s="180" t="s">
        <v>677</v>
      </c>
      <c r="J72" s="180" t="s">
        <v>22</v>
      </c>
      <c r="K72" s="180" t="s">
        <v>844</v>
      </c>
      <c r="L72" s="180" t="s">
        <v>22</v>
      </c>
      <c r="M72" s="183">
        <v>2475.008328636</v>
      </c>
      <c r="N72" s="180" t="s">
        <v>845</v>
      </c>
      <c r="O72" s="183">
        <v>675590.76876038825</v>
      </c>
      <c r="P72" s="180" t="s">
        <v>846</v>
      </c>
    </row>
    <row r="73" spans="1:16" ht="24" customHeight="1" x14ac:dyDescent="0.2">
      <c r="A73" s="180" t="s">
        <v>847</v>
      </c>
      <c r="B73" s="181" t="s">
        <v>65</v>
      </c>
      <c r="C73" s="181"/>
      <c r="D73" s="181" t="s">
        <v>848</v>
      </c>
      <c r="E73" s="181" t="s">
        <v>476</v>
      </c>
      <c r="F73" s="182" t="s">
        <v>534</v>
      </c>
      <c r="G73" s="180" t="s">
        <v>849</v>
      </c>
      <c r="H73" s="180" t="s">
        <v>22</v>
      </c>
      <c r="I73" s="180" t="s">
        <v>698</v>
      </c>
      <c r="J73" s="180" t="s">
        <v>22</v>
      </c>
      <c r="K73" s="180" t="s">
        <v>850</v>
      </c>
      <c r="L73" s="180" t="s">
        <v>22</v>
      </c>
      <c r="M73" s="183">
        <v>2409.1899950330098</v>
      </c>
      <c r="N73" s="180" t="s">
        <v>851</v>
      </c>
      <c r="O73" s="183">
        <v>677999.95875542122</v>
      </c>
      <c r="P73" s="180" t="s">
        <v>852</v>
      </c>
    </row>
    <row r="74" spans="1:16" ht="24" customHeight="1" x14ac:dyDescent="0.2">
      <c r="A74" s="180" t="s">
        <v>853</v>
      </c>
      <c r="B74" s="181" t="s">
        <v>65</v>
      </c>
      <c r="C74" s="181"/>
      <c r="D74" s="181" t="s">
        <v>854</v>
      </c>
      <c r="E74" s="181" t="s">
        <v>469</v>
      </c>
      <c r="F74" s="182" t="s">
        <v>855</v>
      </c>
      <c r="G74" s="180" t="s">
        <v>856</v>
      </c>
      <c r="H74" s="180" t="s">
        <v>22</v>
      </c>
      <c r="I74" s="180" t="s">
        <v>857</v>
      </c>
      <c r="J74" s="180" t="s">
        <v>22</v>
      </c>
      <c r="K74" s="180" t="s">
        <v>858</v>
      </c>
      <c r="L74" s="180" t="s">
        <v>22</v>
      </c>
      <c r="M74" s="183">
        <v>2283.5211666209998</v>
      </c>
      <c r="N74" s="180" t="s">
        <v>859</v>
      </c>
      <c r="O74" s="183">
        <v>680283.47992204223</v>
      </c>
      <c r="P74" s="180" t="s">
        <v>860</v>
      </c>
    </row>
    <row r="75" spans="1:16" ht="26.1" customHeight="1" x14ac:dyDescent="0.2">
      <c r="A75" s="180" t="s">
        <v>861</v>
      </c>
      <c r="B75" s="181" t="s">
        <v>30</v>
      </c>
      <c r="C75" s="181"/>
      <c r="D75" s="181" t="s">
        <v>862</v>
      </c>
      <c r="E75" s="181" t="s">
        <v>469</v>
      </c>
      <c r="F75" s="182" t="s">
        <v>86</v>
      </c>
      <c r="G75" s="180" t="s">
        <v>863</v>
      </c>
      <c r="H75" s="180" t="s">
        <v>22</v>
      </c>
      <c r="I75" s="180" t="s">
        <v>864</v>
      </c>
      <c r="J75" s="180" t="s">
        <v>22</v>
      </c>
      <c r="K75" s="180" t="s">
        <v>865</v>
      </c>
      <c r="L75" s="180" t="s">
        <v>22</v>
      </c>
      <c r="M75" s="183">
        <v>2233.5919451999998</v>
      </c>
      <c r="N75" s="180" t="s">
        <v>859</v>
      </c>
      <c r="O75" s="183">
        <v>682517.07186724222</v>
      </c>
      <c r="P75" s="180" t="s">
        <v>866</v>
      </c>
    </row>
    <row r="76" spans="1:16" ht="24" customHeight="1" x14ac:dyDescent="0.2">
      <c r="A76" s="180" t="s">
        <v>867</v>
      </c>
      <c r="B76" s="181" t="s">
        <v>65</v>
      </c>
      <c r="C76" s="181"/>
      <c r="D76" s="181" t="s">
        <v>868</v>
      </c>
      <c r="E76" s="181" t="s">
        <v>469</v>
      </c>
      <c r="F76" s="182" t="s">
        <v>526</v>
      </c>
      <c r="G76" s="180" t="s">
        <v>869</v>
      </c>
      <c r="H76" s="180" t="s">
        <v>22</v>
      </c>
      <c r="I76" s="180" t="s">
        <v>870</v>
      </c>
      <c r="J76" s="180" t="s">
        <v>22</v>
      </c>
      <c r="K76" s="180" t="s">
        <v>871</v>
      </c>
      <c r="L76" s="180" t="s">
        <v>22</v>
      </c>
      <c r="M76" s="183">
        <v>2170.0825580249998</v>
      </c>
      <c r="N76" s="180" t="s">
        <v>872</v>
      </c>
      <c r="O76" s="183">
        <v>684687.15442526725</v>
      </c>
      <c r="P76" s="180" t="s">
        <v>873</v>
      </c>
    </row>
    <row r="77" spans="1:16" ht="24" customHeight="1" x14ac:dyDescent="0.2">
      <c r="A77" s="180" t="s">
        <v>874</v>
      </c>
      <c r="B77" s="181" t="s">
        <v>65</v>
      </c>
      <c r="C77" s="181"/>
      <c r="D77" s="181" t="s">
        <v>875</v>
      </c>
      <c r="E77" s="181" t="s">
        <v>469</v>
      </c>
      <c r="F77" s="182" t="s">
        <v>48</v>
      </c>
      <c r="G77" s="180" t="s">
        <v>876</v>
      </c>
      <c r="H77" s="180" t="s">
        <v>22</v>
      </c>
      <c r="I77" s="180" t="s">
        <v>877</v>
      </c>
      <c r="J77" s="180" t="s">
        <v>22</v>
      </c>
      <c r="K77" s="180" t="s">
        <v>878</v>
      </c>
      <c r="L77" s="180" t="s">
        <v>22</v>
      </c>
      <c r="M77" s="183">
        <v>2137.9742263564799</v>
      </c>
      <c r="N77" s="180" t="s">
        <v>879</v>
      </c>
      <c r="O77" s="183">
        <v>686825.12865162373</v>
      </c>
      <c r="P77" s="180" t="s">
        <v>880</v>
      </c>
    </row>
    <row r="78" spans="1:16" ht="26.1" customHeight="1" x14ac:dyDescent="0.2">
      <c r="A78" s="180" t="s">
        <v>171</v>
      </c>
      <c r="B78" s="181" t="s">
        <v>25</v>
      </c>
      <c r="C78" s="181"/>
      <c r="D78" s="181" t="s">
        <v>172</v>
      </c>
      <c r="E78" s="181" t="s">
        <v>469</v>
      </c>
      <c r="F78" s="182" t="s">
        <v>27</v>
      </c>
      <c r="G78" s="180" t="s">
        <v>881</v>
      </c>
      <c r="H78" s="180" t="s">
        <v>22</v>
      </c>
      <c r="I78" s="180" t="s">
        <v>882</v>
      </c>
      <c r="J78" s="180" t="s">
        <v>22</v>
      </c>
      <c r="K78" s="180" t="s">
        <v>882</v>
      </c>
      <c r="L78" s="180" t="s">
        <v>22</v>
      </c>
      <c r="M78" s="183">
        <v>1876.4307659999999</v>
      </c>
      <c r="N78" s="180" t="s">
        <v>883</v>
      </c>
      <c r="O78" s="183">
        <v>688701.55941762368</v>
      </c>
      <c r="P78" s="180" t="s">
        <v>884</v>
      </c>
    </row>
    <row r="79" spans="1:16" ht="24" customHeight="1" x14ac:dyDescent="0.2">
      <c r="A79" s="180" t="s">
        <v>885</v>
      </c>
      <c r="B79" s="181" t="s">
        <v>65</v>
      </c>
      <c r="C79" s="181"/>
      <c r="D79" s="181" t="s">
        <v>886</v>
      </c>
      <c r="E79" s="181" t="s">
        <v>469</v>
      </c>
      <c r="F79" s="182" t="s">
        <v>887</v>
      </c>
      <c r="G79" s="180" t="s">
        <v>888</v>
      </c>
      <c r="H79" s="180" t="s">
        <v>22</v>
      </c>
      <c r="I79" s="180" t="s">
        <v>889</v>
      </c>
      <c r="J79" s="180" t="s">
        <v>22</v>
      </c>
      <c r="K79" s="180" t="s">
        <v>890</v>
      </c>
      <c r="L79" s="180" t="s">
        <v>22</v>
      </c>
      <c r="M79" s="183">
        <v>1855.008</v>
      </c>
      <c r="N79" s="180" t="s">
        <v>883</v>
      </c>
      <c r="O79" s="183">
        <v>690556.56741762371</v>
      </c>
      <c r="P79" s="180" t="s">
        <v>891</v>
      </c>
    </row>
    <row r="80" spans="1:16" ht="51.95" customHeight="1" x14ac:dyDescent="0.2">
      <c r="A80" s="180" t="s">
        <v>892</v>
      </c>
      <c r="B80" s="181" t="s">
        <v>30</v>
      </c>
      <c r="C80" s="181"/>
      <c r="D80" s="181" t="s">
        <v>893</v>
      </c>
      <c r="E80" s="181" t="s">
        <v>469</v>
      </c>
      <c r="F80" s="182" t="s">
        <v>86</v>
      </c>
      <c r="G80" s="180" t="s">
        <v>894</v>
      </c>
      <c r="H80" s="180" t="s">
        <v>22</v>
      </c>
      <c r="I80" s="180" t="s">
        <v>895</v>
      </c>
      <c r="J80" s="180" t="s">
        <v>22</v>
      </c>
      <c r="K80" s="180" t="s">
        <v>896</v>
      </c>
      <c r="L80" s="180" t="s">
        <v>22</v>
      </c>
      <c r="M80" s="183">
        <v>1839.6056367000001</v>
      </c>
      <c r="N80" s="180" t="s">
        <v>883</v>
      </c>
      <c r="O80" s="183">
        <v>692396.17305432365</v>
      </c>
      <c r="P80" s="180" t="s">
        <v>897</v>
      </c>
    </row>
    <row r="81" spans="1:16" ht="26.1" customHeight="1" x14ac:dyDescent="0.2">
      <c r="A81" s="180" t="s">
        <v>898</v>
      </c>
      <c r="B81" s="181" t="s">
        <v>65</v>
      </c>
      <c r="C81" s="181"/>
      <c r="D81" s="181" t="s">
        <v>375</v>
      </c>
      <c r="E81" s="181" t="s">
        <v>469</v>
      </c>
      <c r="F81" s="182" t="s">
        <v>231</v>
      </c>
      <c r="G81" s="180" t="s">
        <v>881</v>
      </c>
      <c r="H81" s="180" t="s">
        <v>22</v>
      </c>
      <c r="I81" s="180" t="s">
        <v>899</v>
      </c>
      <c r="J81" s="180" t="s">
        <v>22</v>
      </c>
      <c r="K81" s="180" t="s">
        <v>899</v>
      </c>
      <c r="L81" s="180" t="s">
        <v>22</v>
      </c>
      <c r="M81" s="183">
        <v>1803.48</v>
      </c>
      <c r="N81" s="180" t="s">
        <v>900</v>
      </c>
      <c r="O81" s="183">
        <v>694199.65305432375</v>
      </c>
      <c r="P81" s="180" t="s">
        <v>901</v>
      </c>
    </row>
    <row r="82" spans="1:16" ht="39" customHeight="1" x14ac:dyDescent="0.2">
      <c r="A82" s="180" t="s">
        <v>902</v>
      </c>
      <c r="B82" s="181" t="s">
        <v>30</v>
      </c>
      <c r="C82" s="181"/>
      <c r="D82" s="181" t="s">
        <v>903</v>
      </c>
      <c r="E82" s="181" t="s">
        <v>469</v>
      </c>
      <c r="F82" s="182" t="s">
        <v>555</v>
      </c>
      <c r="G82" s="180" t="s">
        <v>904</v>
      </c>
      <c r="H82" s="180" t="s">
        <v>22</v>
      </c>
      <c r="I82" s="180" t="s">
        <v>905</v>
      </c>
      <c r="J82" s="180" t="s">
        <v>22</v>
      </c>
      <c r="K82" s="180" t="s">
        <v>906</v>
      </c>
      <c r="L82" s="180" t="s">
        <v>22</v>
      </c>
      <c r="M82" s="183">
        <v>1786.9292064000001</v>
      </c>
      <c r="N82" s="180" t="s">
        <v>900</v>
      </c>
      <c r="O82" s="183">
        <v>695986.58226072369</v>
      </c>
      <c r="P82" s="180" t="s">
        <v>907</v>
      </c>
    </row>
    <row r="83" spans="1:16" ht="24" customHeight="1" x14ac:dyDescent="0.2">
      <c r="A83" s="180" t="s">
        <v>908</v>
      </c>
      <c r="B83" s="181" t="s">
        <v>30</v>
      </c>
      <c r="C83" s="181"/>
      <c r="D83" s="181" t="s">
        <v>909</v>
      </c>
      <c r="E83" s="181" t="s">
        <v>476</v>
      </c>
      <c r="F83" s="182" t="s">
        <v>32</v>
      </c>
      <c r="G83" s="180" t="s">
        <v>910</v>
      </c>
      <c r="H83" s="180" t="s">
        <v>22</v>
      </c>
      <c r="I83" s="180" t="s">
        <v>478</v>
      </c>
      <c r="J83" s="180" t="s">
        <v>22</v>
      </c>
      <c r="K83" s="180" t="s">
        <v>911</v>
      </c>
      <c r="L83" s="180" t="s">
        <v>22</v>
      </c>
      <c r="M83" s="183">
        <v>1779.6967369566285</v>
      </c>
      <c r="N83" s="180" t="s">
        <v>900</v>
      </c>
      <c r="O83" s="183">
        <v>697766.27899768029</v>
      </c>
      <c r="P83" s="180" t="s">
        <v>912</v>
      </c>
    </row>
    <row r="84" spans="1:16" ht="24" customHeight="1" x14ac:dyDescent="0.2">
      <c r="A84" s="180" t="s">
        <v>913</v>
      </c>
      <c r="B84" s="181" t="s">
        <v>65</v>
      </c>
      <c r="C84" s="181"/>
      <c r="D84" s="181" t="s">
        <v>914</v>
      </c>
      <c r="E84" s="181" t="s">
        <v>476</v>
      </c>
      <c r="F84" s="182" t="s">
        <v>534</v>
      </c>
      <c r="G84" s="180" t="s">
        <v>915</v>
      </c>
      <c r="H84" s="180" t="s">
        <v>22</v>
      </c>
      <c r="I84" s="180" t="s">
        <v>536</v>
      </c>
      <c r="J84" s="180" t="s">
        <v>22</v>
      </c>
      <c r="K84" s="180" t="s">
        <v>916</v>
      </c>
      <c r="L84" s="180" t="s">
        <v>22</v>
      </c>
      <c r="M84" s="183">
        <v>1731.6958790615399</v>
      </c>
      <c r="N84" s="180" t="s">
        <v>917</v>
      </c>
      <c r="O84" s="183">
        <v>699497.97487674188</v>
      </c>
      <c r="P84" s="180" t="s">
        <v>918</v>
      </c>
    </row>
    <row r="85" spans="1:16" ht="26.1" customHeight="1" x14ac:dyDescent="0.2">
      <c r="A85" s="180" t="s">
        <v>919</v>
      </c>
      <c r="B85" s="181" t="s">
        <v>30</v>
      </c>
      <c r="C85" s="181"/>
      <c r="D85" s="181" t="s">
        <v>920</v>
      </c>
      <c r="E85" s="181" t="s">
        <v>469</v>
      </c>
      <c r="F85" s="182" t="s">
        <v>27</v>
      </c>
      <c r="G85" s="180" t="s">
        <v>921</v>
      </c>
      <c r="H85" s="180" t="s">
        <v>22</v>
      </c>
      <c r="I85" s="180" t="s">
        <v>922</v>
      </c>
      <c r="J85" s="180" t="s">
        <v>22</v>
      </c>
      <c r="K85" s="180" t="s">
        <v>923</v>
      </c>
      <c r="L85" s="180" t="s">
        <v>22</v>
      </c>
      <c r="M85" s="183">
        <v>1685.5066440000001</v>
      </c>
      <c r="N85" s="180" t="s">
        <v>917</v>
      </c>
      <c r="O85" s="183">
        <v>701183.48152074183</v>
      </c>
      <c r="P85" s="180" t="s">
        <v>924</v>
      </c>
    </row>
    <row r="86" spans="1:16" ht="26.1" customHeight="1" x14ac:dyDescent="0.2">
      <c r="A86" s="180" t="s">
        <v>925</v>
      </c>
      <c r="B86" s="181" t="s">
        <v>30</v>
      </c>
      <c r="C86" s="181"/>
      <c r="D86" s="181" t="s">
        <v>926</v>
      </c>
      <c r="E86" s="181" t="s">
        <v>469</v>
      </c>
      <c r="F86" s="182" t="s">
        <v>27</v>
      </c>
      <c r="G86" s="180" t="s">
        <v>927</v>
      </c>
      <c r="H86" s="180" t="s">
        <v>22</v>
      </c>
      <c r="I86" s="180" t="s">
        <v>928</v>
      </c>
      <c r="J86" s="180" t="s">
        <v>22</v>
      </c>
      <c r="K86" s="180" t="s">
        <v>929</v>
      </c>
      <c r="L86" s="180" t="s">
        <v>22</v>
      </c>
      <c r="M86" s="183">
        <v>1673.3717999999999</v>
      </c>
      <c r="N86" s="180" t="s">
        <v>930</v>
      </c>
      <c r="O86" s="183">
        <v>702856.85332074191</v>
      </c>
      <c r="P86" s="180" t="s">
        <v>931</v>
      </c>
    </row>
    <row r="87" spans="1:16" ht="26.1" customHeight="1" x14ac:dyDescent="0.2">
      <c r="A87" s="180" t="s">
        <v>932</v>
      </c>
      <c r="B87" s="181" t="s">
        <v>30</v>
      </c>
      <c r="C87" s="181"/>
      <c r="D87" s="181" t="s">
        <v>933</v>
      </c>
      <c r="E87" s="181" t="s">
        <v>469</v>
      </c>
      <c r="F87" s="182" t="s">
        <v>32</v>
      </c>
      <c r="G87" s="180" t="s">
        <v>770</v>
      </c>
      <c r="H87" s="180" t="s">
        <v>22</v>
      </c>
      <c r="I87" s="180" t="s">
        <v>934</v>
      </c>
      <c r="J87" s="180" t="s">
        <v>22</v>
      </c>
      <c r="K87" s="180" t="s">
        <v>935</v>
      </c>
      <c r="L87" s="180" t="s">
        <v>22</v>
      </c>
      <c r="M87" s="183">
        <v>1667.1270237003839</v>
      </c>
      <c r="N87" s="180" t="s">
        <v>930</v>
      </c>
      <c r="O87" s="183">
        <v>704523.9803444423</v>
      </c>
      <c r="P87" s="180" t="s">
        <v>936</v>
      </c>
    </row>
    <row r="88" spans="1:16" ht="39" customHeight="1" x14ac:dyDescent="0.2">
      <c r="A88" s="180" t="s">
        <v>937</v>
      </c>
      <c r="B88" s="181" t="s">
        <v>30</v>
      </c>
      <c r="C88" s="181"/>
      <c r="D88" s="181" t="s">
        <v>938</v>
      </c>
      <c r="E88" s="181" t="s">
        <v>469</v>
      </c>
      <c r="F88" s="182" t="s">
        <v>41</v>
      </c>
      <c r="G88" s="180" t="s">
        <v>939</v>
      </c>
      <c r="H88" s="180" t="s">
        <v>22</v>
      </c>
      <c r="I88" s="180" t="s">
        <v>940</v>
      </c>
      <c r="J88" s="180" t="s">
        <v>22</v>
      </c>
      <c r="K88" s="180" t="s">
        <v>941</v>
      </c>
      <c r="L88" s="180" t="s">
        <v>22</v>
      </c>
      <c r="M88" s="183">
        <v>1545.84</v>
      </c>
      <c r="N88" s="180" t="s">
        <v>942</v>
      </c>
      <c r="O88" s="183">
        <v>706069.82034444227</v>
      </c>
      <c r="P88" s="180" t="s">
        <v>943</v>
      </c>
    </row>
    <row r="89" spans="1:16" ht="24" customHeight="1" x14ac:dyDescent="0.2">
      <c r="A89" s="180" t="s">
        <v>944</v>
      </c>
      <c r="B89" s="181" t="s">
        <v>25</v>
      </c>
      <c r="C89" s="181"/>
      <c r="D89" s="181" t="s">
        <v>945</v>
      </c>
      <c r="E89" s="181" t="s">
        <v>469</v>
      </c>
      <c r="F89" s="182" t="s">
        <v>41</v>
      </c>
      <c r="G89" s="180" t="s">
        <v>946</v>
      </c>
      <c r="H89" s="180" t="s">
        <v>22</v>
      </c>
      <c r="I89" s="180" t="s">
        <v>947</v>
      </c>
      <c r="J89" s="180" t="s">
        <v>22</v>
      </c>
      <c r="K89" s="180" t="s">
        <v>948</v>
      </c>
      <c r="L89" s="180" t="s">
        <v>22</v>
      </c>
      <c r="M89" s="183">
        <v>1508.2277805000001</v>
      </c>
      <c r="N89" s="180" t="s">
        <v>949</v>
      </c>
      <c r="O89" s="183">
        <v>707578.04812494223</v>
      </c>
      <c r="P89" s="180" t="s">
        <v>950</v>
      </c>
    </row>
    <row r="90" spans="1:16" ht="26.1" customHeight="1" x14ac:dyDescent="0.2">
      <c r="A90" s="180" t="s">
        <v>951</v>
      </c>
      <c r="B90" s="181" t="s">
        <v>65</v>
      </c>
      <c r="C90" s="181"/>
      <c r="D90" s="181" t="s">
        <v>952</v>
      </c>
      <c r="E90" s="181" t="s">
        <v>469</v>
      </c>
      <c r="F90" s="182" t="s">
        <v>534</v>
      </c>
      <c r="G90" s="180" t="s">
        <v>953</v>
      </c>
      <c r="H90" s="180" t="s">
        <v>22</v>
      </c>
      <c r="I90" s="180" t="s">
        <v>771</v>
      </c>
      <c r="J90" s="180" t="s">
        <v>22</v>
      </c>
      <c r="K90" s="180" t="s">
        <v>954</v>
      </c>
      <c r="L90" s="180" t="s">
        <v>22</v>
      </c>
      <c r="M90" s="183">
        <v>1494.3514395312</v>
      </c>
      <c r="N90" s="180" t="s">
        <v>949</v>
      </c>
      <c r="O90" s="183">
        <v>709072.39956447342</v>
      </c>
      <c r="P90" s="180" t="s">
        <v>955</v>
      </c>
    </row>
    <row r="91" spans="1:16" ht="24" customHeight="1" x14ac:dyDescent="0.2">
      <c r="A91" s="180" t="s">
        <v>956</v>
      </c>
      <c r="B91" s="181" t="s">
        <v>65</v>
      </c>
      <c r="C91" s="181"/>
      <c r="D91" s="181" t="s">
        <v>957</v>
      </c>
      <c r="E91" s="181" t="s">
        <v>469</v>
      </c>
      <c r="F91" s="182" t="s">
        <v>855</v>
      </c>
      <c r="G91" s="180" t="s">
        <v>958</v>
      </c>
      <c r="H91" s="180" t="s">
        <v>22</v>
      </c>
      <c r="I91" s="180" t="s">
        <v>959</v>
      </c>
      <c r="J91" s="180" t="s">
        <v>22</v>
      </c>
      <c r="K91" s="180" t="s">
        <v>960</v>
      </c>
      <c r="L91" s="180" t="s">
        <v>22</v>
      </c>
      <c r="M91" s="183">
        <v>1462.641603</v>
      </c>
      <c r="N91" s="180" t="s">
        <v>949</v>
      </c>
      <c r="O91" s="183">
        <v>710535.04116747342</v>
      </c>
      <c r="P91" s="180" t="s">
        <v>961</v>
      </c>
    </row>
    <row r="92" spans="1:16" ht="39" customHeight="1" x14ac:dyDescent="0.2">
      <c r="A92" s="180" t="s">
        <v>962</v>
      </c>
      <c r="B92" s="181" t="s">
        <v>30</v>
      </c>
      <c r="C92" s="181"/>
      <c r="D92" s="181" t="s">
        <v>963</v>
      </c>
      <c r="E92" s="181" t="s">
        <v>469</v>
      </c>
      <c r="F92" s="182" t="s">
        <v>86</v>
      </c>
      <c r="G92" s="180" t="s">
        <v>964</v>
      </c>
      <c r="H92" s="180" t="s">
        <v>22</v>
      </c>
      <c r="I92" s="180" t="s">
        <v>965</v>
      </c>
      <c r="J92" s="180" t="s">
        <v>22</v>
      </c>
      <c r="K92" s="180" t="s">
        <v>966</v>
      </c>
      <c r="L92" s="180" t="s">
        <v>22</v>
      </c>
      <c r="M92" s="183">
        <v>1459.22632716</v>
      </c>
      <c r="N92" s="180" t="s">
        <v>949</v>
      </c>
      <c r="O92" s="183">
        <v>711994.26749463344</v>
      </c>
      <c r="P92" s="180" t="s">
        <v>967</v>
      </c>
    </row>
    <row r="93" spans="1:16" ht="51.95" customHeight="1" x14ac:dyDescent="0.2">
      <c r="A93" s="180" t="s">
        <v>266</v>
      </c>
      <c r="B93" s="181" t="s">
        <v>30</v>
      </c>
      <c r="C93" s="181"/>
      <c r="D93" s="181" t="s">
        <v>267</v>
      </c>
      <c r="E93" s="181" t="s">
        <v>469</v>
      </c>
      <c r="F93" s="182" t="s">
        <v>86</v>
      </c>
      <c r="G93" s="180" t="s">
        <v>968</v>
      </c>
      <c r="H93" s="180" t="s">
        <v>22</v>
      </c>
      <c r="I93" s="180" t="s">
        <v>969</v>
      </c>
      <c r="J93" s="180" t="s">
        <v>22</v>
      </c>
      <c r="K93" s="180" t="s">
        <v>970</v>
      </c>
      <c r="L93" s="180" t="s">
        <v>22</v>
      </c>
      <c r="M93" s="183">
        <v>1450.5132000000001</v>
      </c>
      <c r="N93" s="180" t="s">
        <v>949</v>
      </c>
      <c r="O93" s="183">
        <v>713444.78069463349</v>
      </c>
      <c r="P93" s="180" t="s">
        <v>971</v>
      </c>
    </row>
    <row r="94" spans="1:16" ht="24" customHeight="1" x14ac:dyDescent="0.2">
      <c r="A94" s="180" t="s">
        <v>972</v>
      </c>
      <c r="B94" s="181" t="s">
        <v>25</v>
      </c>
      <c r="C94" s="181"/>
      <c r="D94" s="181" t="s">
        <v>731</v>
      </c>
      <c r="E94" s="181" t="s">
        <v>476</v>
      </c>
      <c r="F94" s="182" t="s">
        <v>32</v>
      </c>
      <c r="G94" s="180" t="s">
        <v>973</v>
      </c>
      <c r="H94" s="180" t="s">
        <v>22</v>
      </c>
      <c r="I94" s="180" t="s">
        <v>974</v>
      </c>
      <c r="J94" s="180" t="s">
        <v>22</v>
      </c>
      <c r="K94" s="180" t="s">
        <v>975</v>
      </c>
      <c r="L94" s="180" t="s">
        <v>22</v>
      </c>
      <c r="M94" s="183">
        <v>1392.9166504243699</v>
      </c>
      <c r="N94" s="180" t="s">
        <v>976</v>
      </c>
      <c r="O94" s="183">
        <v>714837.69734505785</v>
      </c>
      <c r="P94" s="180" t="s">
        <v>977</v>
      </c>
    </row>
    <row r="95" spans="1:16" ht="24" customHeight="1" x14ac:dyDescent="0.2">
      <c r="A95" s="180" t="s">
        <v>978</v>
      </c>
      <c r="B95" s="181" t="s">
        <v>65</v>
      </c>
      <c r="C95" s="181"/>
      <c r="D95" s="181" t="s">
        <v>979</v>
      </c>
      <c r="E95" s="181" t="s">
        <v>476</v>
      </c>
      <c r="F95" s="182" t="s">
        <v>534</v>
      </c>
      <c r="G95" s="180" t="s">
        <v>980</v>
      </c>
      <c r="H95" s="180" t="s">
        <v>22</v>
      </c>
      <c r="I95" s="180" t="s">
        <v>536</v>
      </c>
      <c r="J95" s="180" t="s">
        <v>22</v>
      </c>
      <c r="K95" s="180" t="s">
        <v>981</v>
      </c>
      <c r="L95" s="180" t="s">
        <v>22</v>
      </c>
      <c r="M95" s="183">
        <v>1367.608325811</v>
      </c>
      <c r="N95" s="180" t="s">
        <v>976</v>
      </c>
      <c r="O95" s="183">
        <v>716205.30567086884</v>
      </c>
      <c r="P95" s="180" t="s">
        <v>982</v>
      </c>
    </row>
    <row r="96" spans="1:16" ht="24" customHeight="1" x14ac:dyDescent="0.2">
      <c r="A96" s="180" t="s">
        <v>983</v>
      </c>
      <c r="B96" s="181" t="s">
        <v>30</v>
      </c>
      <c r="C96" s="181"/>
      <c r="D96" s="181" t="s">
        <v>984</v>
      </c>
      <c r="E96" s="181" t="s">
        <v>476</v>
      </c>
      <c r="F96" s="182" t="s">
        <v>32</v>
      </c>
      <c r="G96" s="180" t="s">
        <v>985</v>
      </c>
      <c r="H96" s="180" t="s">
        <v>22</v>
      </c>
      <c r="I96" s="180" t="s">
        <v>478</v>
      </c>
      <c r="J96" s="180" t="s">
        <v>22</v>
      </c>
      <c r="K96" s="180" t="s">
        <v>986</v>
      </c>
      <c r="L96" s="180" t="s">
        <v>22</v>
      </c>
      <c r="M96" s="183">
        <v>1321.2614057666856</v>
      </c>
      <c r="N96" s="180" t="s">
        <v>987</v>
      </c>
      <c r="O96" s="183">
        <v>717526.56707663555</v>
      </c>
      <c r="P96" s="180" t="s">
        <v>988</v>
      </c>
    </row>
    <row r="97" spans="1:16" ht="26.1" customHeight="1" x14ac:dyDescent="0.2">
      <c r="A97" s="180" t="s">
        <v>989</v>
      </c>
      <c r="B97" s="181" t="s">
        <v>30</v>
      </c>
      <c r="C97" s="181"/>
      <c r="D97" s="181" t="s">
        <v>990</v>
      </c>
      <c r="E97" s="181" t="s">
        <v>469</v>
      </c>
      <c r="F97" s="182" t="s">
        <v>86</v>
      </c>
      <c r="G97" s="180" t="s">
        <v>991</v>
      </c>
      <c r="H97" s="180" t="s">
        <v>22</v>
      </c>
      <c r="I97" s="180" t="s">
        <v>992</v>
      </c>
      <c r="J97" s="180" t="s">
        <v>22</v>
      </c>
      <c r="K97" s="180" t="s">
        <v>993</v>
      </c>
      <c r="L97" s="180" t="s">
        <v>22</v>
      </c>
      <c r="M97" s="183">
        <v>1306.9053081</v>
      </c>
      <c r="N97" s="180" t="s">
        <v>987</v>
      </c>
      <c r="O97" s="183">
        <v>718833.47238473548</v>
      </c>
      <c r="P97" s="180" t="s">
        <v>994</v>
      </c>
    </row>
    <row r="98" spans="1:16" ht="26.1" customHeight="1" x14ac:dyDescent="0.2">
      <c r="A98" s="180" t="s">
        <v>995</v>
      </c>
      <c r="B98" s="181" t="s">
        <v>25</v>
      </c>
      <c r="C98" s="181"/>
      <c r="D98" s="181" t="s">
        <v>996</v>
      </c>
      <c r="E98" s="181" t="s">
        <v>469</v>
      </c>
      <c r="F98" s="182" t="s">
        <v>669</v>
      </c>
      <c r="G98" s="180" t="s">
        <v>997</v>
      </c>
      <c r="H98" s="180" t="s">
        <v>22</v>
      </c>
      <c r="I98" s="180" t="s">
        <v>998</v>
      </c>
      <c r="J98" s="180" t="s">
        <v>22</v>
      </c>
      <c r="K98" s="180" t="s">
        <v>999</v>
      </c>
      <c r="L98" s="180" t="s">
        <v>22</v>
      </c>
      <c r="M98" s="183">
        <v>1296.29401824</v>
      </c>
      <c r="N98" s="180" t="s">
        <v>987</v>
      </c>
      <c r="O98" s="183">
        <v>720129.76640297554</v>
      </c>
      <c r="P98" s="180" t="s">
        <v>1000</v>
      </c>
    </row>
    <row r="99" spans="1:16" ht="39" customHeight="1" x14ac:dyDescent="0.2">
      <c r="A99" s="180" t="s">
        <v>1001</v>
      </c>
      <c r="B99" s="181" t="s">
        <v>30</v>
      </c>
      <c r="C99" s="181"/>
      <c r="D99" s="181" t="s">
        <v>1002</v>
      </c>
      <c r="E99" s="181" t="s">
        <v>469</v>
      </c>
      <c r="F99" s="182" t="s">
        <v>86</v>
      </c>
      <c r="G99" s="180" t="s">
        <v>1003</v>
      </c>
      <c r="H99" s="180" t="s">
        <v>22</v>
      </c>
      <c r="I99" s="180" t="s">
        <v>1004</v>
      </c>
      <c r="J99" s="180" t="s">
        <v>22</v>
      </c>
      <c r="K99" s="180" t="s">
        <v>1005</v>
      </c>
      <c r="L99" s="180" t="s">
        <v>22</v>
      </c>
      <c r="M99" s="183">
        <v>1277.7719467996801</v>
      </c>
      <c r="N99" s="180" t="s">
        <v>1006</v>
      </c>
      <c r="O99" s="183">
        <v>721407.53834977525</v>
      </c>
      <c r="P99" s="180" t="s">
        <v>1007</v>
      </c>
    </row>
    <row r="100" spans="1:16" ht="26.1" customHeight="1" x14ac:dyDescent="0.2">
      <c r="A100" s="180" t="s">
        <v>1008</v>
      </c>
      <c r="B100" s="181" t="s">
        <v>30</v>
      </c>
      <c r="C100" s="181"/>
      <c r="D100" s="181" t="s">
        <v>1009</v>
      </c>
      <c r="E100" s="181" t="s">
        <v>469</v>
      </c>
      <c r="F100" s="182" t="s">
        <v>1010</v>
      </c>
      <c r="G100" s="180" t="s">
        <v>1011</v>
      </c>
      <c r="H100" s="180" t="s">
        <v>22</v>
      </c>
      <c r="I100" s="180" t="s">
        <v>1012</v>
      </c>
      <c r="J100" s="180" t="s">
        <v>22</v>
      </c>
      <c r="K100" s="180" t="s">
        <v>1013</v>
      </c>
      <c r="L100" s="180" t="s">
        <v>22</v>
      </c>
      <c r="M100" s="183">
        <v>1263.207296868</v>
      </c>
      <c r="N100" s="180" t="s">
        <v>1006</v>
      </c>
      <c r="O100" s="183">
        <v>722670.74564664322</v>
      </c>
      <c r="P100" s="180" t="s">
        <v>1014</v>
      </c>
    </row>
    <row r="101" spans="1:16" ht="24" customHeight="1" x14ac:dyDescent="0.2">
      <c r="A101" s="180" t="s">
        <v>1015</v>
      </c>
      <c r="B101" s="181" t="s">
        <v>65</v>
      </c>
      <c r="C101" s="181"/>
      <c r="D101" s="181" t="s">
        <v>1016</v>
      </c>
      <c r="E101" s="181" t="s">
        <v>469</v>
      </c>
      <c r="F101" s="182" t="s">
        <v>887</v>
      </c>
      <c r="G101" s="180" t="s">
        <v>1017</v>
      </c>
      <c r="H101" s="180" t="s">
        <v>22</v>
      </c>
      <c r="I101" s="180" t="s">
        <v>1018</v>
      </c>
      <c r="J101" s="180" t="s">
        <v>22</v>
      </c>
      <c r="K101" s="180" t="s">
        <v>1019</v>
      </c>
      <c r="L101" s="180" t="s">
        <v>22</v>
      </c>
      <c r="M101" s="183">
        <v>1229.870304</v>
      </c>
      <c r="N101" s="180" t="s">
        <v>1006</v>
      </c>
      <c r="O101" s="183">
        <v>723900.6159506432</v>
      </c>
      <c r="P101" s="180" t="s">
        <v>1020</v>
      </c>
    </row>
    <row r="102" spans="1:16" ht="24" customHeight="1" x14ac:dyDescent="0.2">
      <c r="A102" s="180" t="s">
        <v>1021</v>
      </c>
      <c r="B102" s="181" t="s">
        <v>65</v>
      </c>
      <c r="C102" s="181"/>
      <c r="D102" s="181" t="s">
        <v>1022</v>
      </c>
      <c r="E102" s="181" t="s">
        <v>476</v>
      </c>
      <c r="F102" s="182" t="s">
        <v>534</v>
      </c>
      <c r="G102" s="180" t="s">
        <v>1023</v>
      </c>
      <c r="H102" s="180" t="s">
        <v>22</v>
      </c>
      <c r="I102" s="180" t="s">
        <v>536</v>
      </c>
      <c r="J102" s="180" t="s">
        <v>22</v>
      </c>
      <c r="K102" s="180" t="s">
        <v>1024</v>
      </c>
      <c r="L102" s="180" t="s">
        <v>22</v>
      </c>
      <c r="M102" s="183">
        <v>1199.0347823890045</v>
      </c>
      <c r="N102" s="180" t="s">
        <v>1025</v>
      </c>
      <c r="O102" s="183">
        <v>725099.65073303215</v>
      </c>
      <c r="P102" s="180" t="s">
        <v>1026</v>
      </c>
    </row>
    <row r="103" spans="1:16" ht="39" customHeight="1" x14ac:dyDescent="0.2">
      <c r="A103" s="180" t="s">
        <v>1027</v>
      </c>
      <c r="B103" s="181" t="s">
        <v>30</v>
      </c>
      <c r="C103" s="181"/>
      <c r="D103" s="181" t="s">
        <v>1028</v>
      </c>
      <c r="E103" s="181" t="s">
        <v>469</v>
      </c>
      <c r="F103" s="182" t="s">
        <v>27</v>
      </c>
      <c r="G103" s="180" t="s">
        <v>1029</v>
      </c>
      <c r="H103" s="180" t="s">
        <v>22</v>
      </c>
      <c r="I103" s="180" t="s">
        <v>1030</v>
      </c>
      <c r="J103" s="180" t="s">
        <v>22</v>
      </c>
      <c r="K103" s="180" t="s">
        <v>1031</v>
      </c>
      <c r="L103" s="180" t="s">
        <v>22</v>
      </c>
      <c r="M103" s="183">
        <v>1195.605755604</v>
      </c>
      <c r="N103" s="180" t="s">
        <v>1025</v>
      </c>
      <c r="O103" s="183">
        <v>726295.25648863625</v>
      </c>
      <c r="P103" s="180" t="s">
        <v>1032</v>
      </c>
    </row>
    <row r="104" spans="1:16" ht="51.95" customHeight="1" x14ac:dyDescent="0.2">
      <c r="A104" s="180" t="s">
        <v>275</v>
      </c>
      <c r="B104" s="181" t="s">
        <v>30</v>
      </c>
      <c r="C104" s="181"/>
      <c r="D104" s="181" t="s">
        <v>276</v>
      </c>
      <c r="E104" s="181" t="s">
        <v>469</v>
      </c>
      <c r="F104" s="182" t="s">
        <v>86</v>
      </c>
      <c r="G104" s="180" t="s">
        <v>1033</v>
      </c>
      <c r="H104" s="180" t="s">
        <v>22</v>
      </c>
      <c r="I104" s="180" t="s">
        <v>1034</v>
      </c>
      <c r="J104" s="180" t="s">
        <v>22</v>
      </c>
      <c r="K104" s="180" t="s">
        <v>1035</v>
      </c>
      <c r="L104" s="180" t="s">
        <v>22</v>
      </c>
      <c r="M104" s="183">
        <v>1155.5154</v>
      </c>
      <c r="N104" s="180" t="s">
        <v>1025</v>
      </c>
      <c r="O104" s="183">
        <v>727450.77188863617</v>
      </c>
      <c r="P104" s="180" t="s">
        <v>1036</v>
      </c>
    </row>
    <row r="105" spans="1:16" ht="24" customHeight="1" x14ac:dyDescent="0.2">
      <c r="A105" s="180" t="s">
        <v>1037</v>
      </c>
      <c r="B105" s="181" t="s">
        <v>25</v>
      </c>
      <c r="C105" s="181"/>
      <c r="D105" s="181" t="s">
        <v>696</v>
      </c>
      <c r="E105" s="181" t="s">
        <v>476</v>
      </c>
      <c r="F105" s="182" t="s">
        <v>32</v>
      </c>
      <c r="G105" s="180" t="s">
        <v>1038</v>
      </c>
      <c r="H105" s="180" t="s">
        <v>22</v>
      </c>
      <c r="I105" s="180" t="s">
        <v>584</v>
      </c>
      <c r="J105" s="180" t="s">
        <v>22</v>
      </c>
      <c r="K105" s="180" t="s">
        <v>1039</v>
      </c>
      <c r="L105" s="180" t="s">
        <v>22</v>
      </c>
      <c r="M105" s="183">
        <v>1130.6479683574987</v>
      </c>
      <c r="N105" s="180" t="s">
        <v>1040</v>
      </c>
      <c r="O105" s="183">
        <v>728581.41985699371</v>
      </c>
      <c r="P105" s="180" t="s">
        <v>1041</v>
      </c>
    </row>
    <row r="106" spans="1:16" ht="26.1" customHeight="1" x14ac:dyDescent="0.2">
      <c r="A106" s="180" t="s">
        <v>1042</v>
      </c>
      <c r="B106" s="181" t="s">
        <v>30</v>
      </c>
      <c r="C106" s="181"/>
      <c r="D106" s="181" t="s">
        <v>1043</v>
      </c>
      <c r="E106" s="181" t="s">
        <v>469</v>
      </c>
      <c r="F106" s="182" t="s">
        <v>27</v>
      </c>
      <c r="G106" s="180" t="s">
        <v>1044</v>
      </c>
      <c r="H106" s="180" t="s">
        <v>22</v>
      </c>
      <c r="I106" s="180" t="s">
        <v>1045</v>
      </c>
      <c r="J106" s="180" t="s">
        <v>22</v>
      </c>
      <c r="K106" s="180" t="s">
        <v>1046</v>
      </c>
      <c r="L106" s="180" t="s">
        <v>22</v>
      </c>
      <c r="M106" s="183">
        <v>1098.3193200000001</v>
      </c>
      <c r="N106" s="180" t="s">
        <v>1040</v>
      </c>
      <c r="O106" s="183">
        <v>729679.73917699372</v>
      </c>
      <c r="P106" s="180" t="s">
        <v>1047</v>
      </c>
    </row>
    <row r="107" spans="1:16" ht="24" customHeight="1" x14ac:dyDescent="0.2">
      <c r="A107" s="180" t="s">
        <v>1048</v>
      </c>
      <c r="B107" s="181" t="s">
        <v>30</v>
      </c>
      <c r="C107" s="181"/>
      <c r="D107" s="181" t="s">
        <v>1049</v>
      </c>
      <c r="E107" s="181" t="s">
        <v>469</v>
      </c>
      <c r="F107" s="182" t="s">
        <v>555</v>
      </c>
      <c r="G107" s="180" t="s">
        <v>1050</v>
      </c>
      <c r="H107" s="180" t="s">
        <v>22</v>
      </c>
      <c r="I107" s="180" t="s">
        <v>1051</v>
      </c>
      <c r="J107" s="180" t="s">
        <v>22</v>
      </c>
      <c r="K107" s="180" t="s">
        <v>1052</v>
      </c>
      <c r="L107" s="180" t="s">
        <v>22</v>
      </c>
      <c r="M107" s="183">
        <v>1094.72603347008</v>
      </c>
      <c r="N107" s="180" t="s">
        <v>1040</v>
      </c>
      <c r="O107" s="183">
        <v>730774.46521046374</v>
      </c>
      <c r="P107" s="180" t="s">
        <v>1053</v>
      </c>
    </row>
    <row r="108" spans="1:16" ht="24" customHeight="1" x14ac:dyDescent="0.2">
      <c r="A108" s="180" t="s">
        <v>1054</v>
      </c>
      <c r="B108" s="181" t="s">
        <v>30</v>
      </c>
      <c r="C108" s="181"/>
      <c r="D108" s="181" t="s">
        <v>1055</v>
      </c>
      <c r="E108" s="181" t="s">
        <v>476</v>
      </c>
      <c r="F108" s="182" t="s">
        <v>32</v>
      </c>
      <c r="G108" s="180" t="s">
        <v>1056</v>
      </c>
      <c r="H108" s="180" t="s">
        <v>22</v>
      </c>
      <c r="I108" s="180" t="s">
        <v>1057</v>
      </c>
      <c r="J108" s="180" t="s">
        <v>22</v>
      </c>
      <c r="K108" s="180" t="s">
        <v>1058</v>
      </c>
      <c r="L108" s="180" t="s">
        <v>22</v>
      </c>
      <c r="M108" s="183">
        <v>1093.1752872546444</v>
      </c>
      <c r="N108" s="180" t="s">
        <v>1040</v>
      </c>
      <c r="O108" s="183">
        <v>731867.64049771847</v>
      </c>
      <c r="P108" s="180" t="s">
        <v>1059</v>
      </c>
    </row>
    <row r="109" spans="1:16" ht="26.1" customHeight="1" x14ac:dyDescent="0.2">
      <c r="A109" s="180" t="s">
        <v>1060</v>
      </c>
      <c r="B109" s="181" t="s">
        <v>30</v>
      </c>
      <c r="C109" s="181"/>
      <c r="D109" s="181" t="s">
        <v>1061</v>
      </c>
      <c r="E109" s="181" t="s">
        <v>469</v>
      </c>
      <c r="F109" s="182" t="s">
        <v>27</v>
      </c>
      <c r="G109" s="180" t="s">
        <v>1062</v>
      </c>
      <c r="H109" s="180" t="s">
        <v>22</v>
      </c>
      <c r="I109" s="180" t="s">
        <v>1063</v>
      </c>
      <c r="J109" s="180" t="s">
        <v>22</v>
      </c>
      <c r="K109" s="180" t="s">
        <v>1064</v>
      </c>
      <c r="L109" s="180" t="s">
        <v>22</v>
      </c>
      <c r="M109" s="183">
        <v>1050.1406400000001</v>
      </c>
      <c r="N109" s="180" t="s">
        <v>1065</v>
      </c>
      <c r="O109" s="183">
        <v>732917.78113771847</v>
      </c>
      <c r="P109" s="180" t="s">
        <v>1066</v>
      </c>
    </row>
    <row r="110" spans="1:16" ht="24" customHeight="1" x14ac:dyDescent="0.2">
      <c r="A110" s="180" t="s">
        <v>1067</v>
      </c>
      <c r="B110" s="181" t="s">
        <v>30</v>
      </c>
      <c r="C110" s="181"/>
      <c r="D110" s="181" t="s">
        <v>1068</v>
      </c>
      <c r="E110" s="181" t="s">
        <v>476</v>
      </c>
      <c r="F110" s="182" t="s">
        <v>32</v>
      </c>
      <c r="G110" s="180" t="s">
        <v>1069</v>
      </c>
      <c r="H110" s="180" t="s">
        <v>22</v>
      </c>
      <c r="I110" s="180" t="s">
        <v>1070</v>
      </c>
      <c r="J110" s="180" t="s">
        <v>22</v>
      </c>
      <c r="K110" s="180" t="s">
        <v>1071</v>
      </c>
      <c r="L110" s="180" t="s">
        <v>22</v>
      </c>
      <c r="M110" s="183">
        <v>939.59047022983918</v>
      </c>
      <c r="N110" s="180" t="s">
        <v>1072</v>
      </c>
      <c r="O110" s="183">
        <v>733857.37160794821</v>
      </c>
      <c r="P110" s="180" t="s">
        <v>1073</v>
      </c>
    </row>
    <row r="111" spans="1:16" ht="24" customHeight="1" x14ac:dyDescent="0.2">
      <c r="A111" s="180" t="s">
        <v>1074</v>
      </c>
      <c r="B111" s="181" t="s">
        <v>30</v>
      </c>
      <c r="C111" s="181"/>
      <c r="D111" s="181" t="s">
        <v>1075</v>
      </c>
      <c r="E111" s="181" t="s">
        <v>469</v>
      </c>
      <c r="F111" s="182" t="s">
        <v>555</v>
      </c>
      <c r="G111" s="180" t="s">
        <v>1076</v>
      </c>
      <c r="H111" s="180" t="s">
        <v>22</v>
      </c>
      <c r="I111" s="180" t="s">
        <v>1077</v>
      </c>
      <c r="J111" s="180" t="s">
        <v>22</v>
      </c>
      <c r="K111" s="180" t="s">
        <v>1078</v>
      </c>
      <c r="L111" s="180" t="s">
        <v>22</v>
      </c>
      <c r="M111" s="183">
        <v>919.88513793695995</v>
      </c>
      <c r="N111" s="180" t="s">
        <v>1072</v>
      </c>
      <c r="O111" s="183">
        <v>734777.25674588524</v>
      </c>
      <c r="P111" s="180" t="s">
        <v>1079</v>
      </c>
    </row>
    <row r="112" spans="1:16" ht="39" customHeight="1" x14ac:dyDescent="0.2">
      <c r="A112" s="180" t="s">
        <v>1080</v>
      </c>
      <c r="B112" s="181" t="s">
        <v>30</v>
      </c>
      <c r="C112" s="181"/>
      <c r="D112" s="181" t="s">
        <v>1081</v>
      </c>
      <c r="E112" s="181" t="s">
        <v>1082</v>
      </c>
      <c r="F112" s="182" t="s">
        <v>27</v>
      </c>
      <c r="G112" s="180" t="s">
        <v>1083</v>
      </c>
      <c r="H112" s="180" t="s">
        <v>22</v>
      </c>
      <c r="I112" s="180" t="s">
        <v>1084</v>
      </c>
      <c r="J112" s="180" t="s">
        <v>22</v>
      </c>
      <c r="K112" s="180" t="s">
        <v>1085</v>
      </c>
      <c r="L112" s="180" t="s">
        <v>22</v>
      </c>
      <c r="M112" s="183">
        <v>902.96367977629654</v>
      </c>
      <c r="N112" s="180" t="s">
        <v>1072</v>
      </c>
      <c r="O112" s="183">
        <v>735680.22042566154</v>
      </c>
      <c r="P112" s="180" t="s">
        <v>1086</v>
      </c>
    </row>
    <row r="113" spans="1:16" ht="24" customHeight="1" x14ac:dyDescent="0.2">
      <c r="A113" s="180" t="s">
        <v>174</v>
      </c>
      <c r="B113" s="181" t="s">
        <v>25</v>
      </c>
      <c r="C113" s="181"/>
      <c r="D113" s="181" t="s">
        <v>175</v>
      </c>
      <c r="E113" s="181" t="s">
        <v>469</v>
      </c>
      <c r="F113" s="182" t="s">
        <v>27</v>
      </c>
      <c r="G113" s="180" t="s">
        <v>881</v>
      </c>
      <c r="H113" s="180" t="s">
        <v>22</v>
      </c>
      <c r="I113" s="180" t="s">
        <v>1087</v>
      </c>
      <c r="J113" s="180" t="s">
        <v>22</v>
      </c>
      <c r="K113" s="180" t="s">
        <v>1087</v>
      </c>
      <c r="L113" s="180" t="s">
        <v>22</v>
      </c>
      <c r="M113" s="183">
        <v>901.09590000000003</v>
      </c>
      <c r="N113" s="180" t="s">
        <v>1072</v>
      </c>
      <c r="O113" s="183">
        <v>736581.31632566149</v>
      </c>
      <c r="P113" s="180" t="s">
        <v>1088</v>
      </c>
    </row>
    <row r="114" spans="1:16" ht="26.1" customHeight="1" x14ac:dyDescent="0.2">
      <c r="A114" s="180" t="s">
        <v>1089</v>
      </c>
      <c r="B114" s="181" t="s">
        <v>30</v>
      </c>
      <c r="C114" s="181"/>
      <c r="D114" s="181" t="s">
        <v>1090</v>
      </c>
      <c r="E114" s="181" t="s">
        <v>476</v>
      </c>
      <c r="F114" s="182" t="s">
        <v>32</v>
      </c>
      <c r="G114" s="180" t="s">
        <v>1091</v>
      </c>
      <c r="H114" s="180" t="s">
        <v>22</v>
      </c>
      <c r="I114" s="180" t="s">
        <v>1092</v>
      </c>
      <c r="J114" s="180" t="s">
        <v>22</v>
      </c>
      <c r="K114" s="180" t="s">
        <v>1093</v>
      </c>
      <c r="L114" s="180" t="s">
        <v>22</v>
      </c>
      <c r="M114" s="183">
        <v>891.23452908207787</v>
      </c>
      <c r="N114" s="180" t="s">
        <v>1094</v>
      </c>
      <c r="O114" s="183">
        <v>737472.55085474357</v>
      </c>
      <c r="P114" s="180" t="s">
        <v>1095</v>
      </c>
    </row>
    <row r="115" spans="1:16" ht="26.1" customHeight="1" x14ac:dyDescent="0.2">
      <c r="A115" s="180" t="s">
        <v>1096</v>
      </c>
      <c r="B115" s="181" t="s">
        <v>25</v>
      </c>
      <c r="C115" s="181"/>
      <c r="D115" s="181" t="s">
        <v>1097</v>
      </c>
      <c r="E115" s="181" t="s">
        <v>469</v>
      </c>
      <c r="F115" s="182" t="s">
        <v>27</v>
      </c>
      <c r="G115" s="180" t="s">
        <v>1098</v>
      </c>
      <c r="H115" s="180" t="s">
        <v>22</v>
      </c>
      <c r="I115" s="180" t="s">
        <v>1099</v>
      </c>
      <c r="J115" s="180" t="s">
        <v>22</v>
      </c>
      <c r="K115" s="180" t="s">
        <v>1100</v>
      </c>
      <c r="L115" s="180" t="s">
        <v>22</v>
      </c>
      <c r="M115" s="183">
        <v>889.01258399999995</v>
      </c>
      <c r="N115" s="180" t="s">
        <v>1094</v>
      </c>
      <c r="O115" s="183">
        <v>738361.56343874359</v>
      </c>
      <c r="P115" s="180" t="s">
        <v>1101</v>
      </c>
    </row>
    <row r="116" spans="1:16" ht="24" customHeight="1" x14ac:dyDescent="0.2">
      <c r="A116" s="180" t="s">
        <v>1102</v>
      </c>
      <c r="B116" s="181" t="s">
        <v>65</v>
      </c>
      <c r="C116" s="181"/>
      <c r="D116" s="181" t="s">
        <v>1103</v>
      </c>
      <c r="E116" s="181" t="s">
        <v>469</v>
      </c>
      <c r="F116" s="182" t="s">
        <v>855</v>
      </c>
      <c r="G116" s="180" t="s">
        <v>1104</v>
      </c>
      <c r="H116" s="180" t="s">
        <v>22</v>
      </c>
      <c r="I116" s="180" t="s">
        <v>1105</v>
      </c>
      <c r="J116" s="180" t="s">
        <v>22</v>
      </c>
      <c r="K116" s="180" t="s">
        <v>1106</v>
      </c>
      <c r="L116" s="180" t="s">
        <v>22</v>
      </c>
      <c r="M116" s="183">
        <v>812.66097000000002</v>
      </c>
      <c r="N116" s="180" t="s">
        <v>1107</v>
      </c>
      <c r="O116" s="183">
        <v>739174.22440874355</v>
      </c>
      <c r="P116" s="180" t="s">
        <v>1108</v>
      </c>
    </row>
    <row r="117" spans="1:16" ht="24" customHeight="1" x14ac:dyDescent="0.2">
      <c r="A117" s="180" t="s">
        <v>1109</v>
      </c>
      <c r="B117" s="181" t="s">
        <v>65</v>
      </c>
      <c r="C117" s="181"/>
      <c r="D117" s="181" t="s">
        <v>1110</v>
      </c>
      <c r="E117" s="181" t="s">
        <v>469</v>
      </c>
      <c r="F117" s="182" t="s">
        <v>526</v>
      </c>
      <c r="G117" s="180" t="s">
        <v>1111</v>
      </c>
      <c r="H117" s="180" t="s">
        <v>22</v>
      </c>
      <c r="I117" s="180" t="s">
        <v>1112</v>
      </c>
      <c r="J117" s="180" t="s">
        <v>22</v>
      </c>
      <c r="K117" s="180" t="s">
        <v>1113</v>
      </c>
      <c r="L117" s="180" t="s">
        <v>22</v>
      </c>
      <c r="M117" s="183">
        <v>789.80966362740003</v>
      </c>
      <c r="N117" s="180" t="s">
        <v>1107</v>
      </c>
      <c r="O117" s="183">
        <v>739964.03407237097</v>
      </c>
      <c r="P117" s="180" t="s">
        <v>1114</v>
      </c>
    </row>
    <row r="118" spans="1:16" ht="26.1" customHeight="1" x14ac:dyDescent="0.2">
      <c r="A118" s="180" t="s">
        <v>1115</v>
      </c>
      <c r="B118" s="181" t="s">
        <v>30</v>
      </c>
      <c r="C118" s="181"/>
      <c r="D118" s="181" t="s">
        <v>1116</v>
      </c>
      <c r="E118" s="181" t="s">
        <v>469</v>
      </c>
      <c r="F118" s="182" t="s">
        <v>1117</v>
      </c>
      <c r="G118" s="180" t="s">
        <v>1118</v>
      </c>
      <c r="H118" s="180" t="s">
        <v>22</v>
      </c>
      <c r="I118" s="180" t="s">
        <v>1119</v>
      </c>
      <c r="J118" s="180" t="s">
        <v>22</v>
      </c>
      <c r="K118" s="180" t="s">
        <v>1120</v>
      </c>
      <c r="L118" s="180" t="s">
        <v>22</v>
      </c>
      <c r="M118" s="183">
        <v>780.3538827264</v>
      </c>
      <c r="N118" s="180" t="s">
        <v>1107</v>
      </c>
      <c r="O118" s="183">
        <v>740744.38795509737</v>
      </c>
      <c r="P118" s="180" t="s">
        <v>1121</v>
      </c>
    </row>
    <row r="119" spans="1:16" ht="26.1" customHeight="1" x14ac:dyDescent="0.2">
      <c r="A119" s="184" t="s">
        <v>1122</v>
      </c>
      <c r="B119" s="185" t="s">
        <v>30</v>
      </c>
      <c r="C119" s="185"/>
      <c r="D119" s="185" t="s">
        <v>1123</v>
      </c>
      <c r="E119" s="185" t="s">
        <v>469</v>
      </c>
      <c r="F119" s="186" t="s">
        <v>86</v>
      </c>
      <c r="G119" s="184" t="s">
        <v>1124</v>
      </c>
      <c r="H119" s="184" t="s">
        <v>22</v>
      </c>
      <c r="I119" s="184" t="s">
        <v>1125</v>
      </c>
      <c r="J119" s="184" t="s">
        <v>22</v>
      </c>
      <c r="K119" s="184" t="s">
        <v>1126</v>
      </c>
      <c r="L119" s="184" t="s">
        <v>22</v>
      </c>
      <c r="M119" s="187">
        <v>761.97693680639998</v>
      </c>
      <c r="N119" s="184" t="s">
        <v>1107</v>
      </c>
      <c r="O119" s="187">
        <v>741506.36489190382</v>
      </c>
      <c r="P119" s="184" t="s">
        <v>1127</v>
      </c>
    </row>
    <row r="120" spans="1:16" ht="24" customHeight="1" x14ac:dyDescent="0.2">
      <c r="A120" s="184" t="s">
        <v>1128</v>
      </c>
      <c r="B120" s="185" t="s">
        <v>30</v>
      </c>
      <c r="C120" s="185"/>
      <c r="D120" s="185" t="s">
        <v>1129</v>
      </c>
      <c r="E120" s="185" t="s">
        <v>476</v>
      </c>
      <c r="F120" s="186" t="s">
        <v>32</v>
      </c>
      <c r="G120" s="184" t="s">
        <v>1130</v>
      </c>
      <c r="H120" s="184" t="s">
        <v>22</v>
      </c>
      <c r="I120" s="184" t="s">
        <v>1092</v>
      </c>
      <c r="J120" s="184" t="s">
        <v>22</v>
      </c>
      <c r="K120" s="184" t="s">
        <v>1131</v>
      </c>
      <c r="L120" s="184" t="s">
        <v>22</v>
      </c>
      <c r="M120" s="187">
        <v>753.02882156343082</v>
      </c>
      <c r="N120" s="184" t="s">
        <v>1107</v>
      </c>
      <c r="O120" s="187">
        <v>742259.39371346717</v>
      </c>
      <c r="P120" s="184" t="s">
        <v>1132</v>
      </c>
    </row>
    <row r="121" spans="1:16" ht="26.1" customHeight="1" x14ac:dyDescent="0.2">
      <c r="A121" s="184" t="s">
        <v>1133</v>
      </c>
      <c r="B121" s="185" t="s">
        <v>25</v>
      </c>
      <c r="C121" s="185"/>
      <c r="D121" s="185" t="s">
        <v>1134</v>
      </c>
      <c r="E121" s="185" t="s">
        <v>469</v>
      </c>
      <c r="F121" s="186" t="s">
        <v>27</v>
      </c>
      <c r="G121" s="184" t="s">
        <v>1044</v>
      </c>
      <c r="H121" s="184" t="s">
        <v>22</v>
      </c>
      <c r="I121" s="184" t="s">
        <v>1135</v>
      </c>
      <c r="J121" s="184" t="s">
        <v>22</v>
      </c>
      <c r="K121" s="184" t="s">
        <v>1136</v>
      </c>
      <c r="L121" s="184" t="s">
        <v>22</v>
      </c>
      <c r="M121" s="187">
        <v>744.47654399999999</v>
      </c>
      <c r="N121" s="184" t="s">
        <v>1107</v>
      </c>
      <c r="O121" s="187">
        <v>743003.87025746726</v>
      </c>
      <c r="P121" s="184" t="s">
        <v>1137</v>
      </c>
    </row>
    <row r="122" spans="1:16" ht="39" customHeight="1" x14ac:dyDescent="0.2">
      <c r="A122" s="184" t="s">
        <v>1138</v>
      </c>
      <c r="B122" s="185" t="s">
        <v>30</v>
      </c>
      <c r="C122" s="185"/>
      <c r="D122" s="185" t="s">
        <v>1139</v>
      </c>
      <c r="E122" s="185" t="s">
        <v>469</v>
      </c>
      <c r="F122" s="186" t="s">
        <v>86</v>
      </c>
      <c r="G122" s="184" t="s">
        <v>1140</v>
      </c>
      <c r="H122" s="184" t="s">
        <v>22</v>
      </c>
      <c r="I122" s="184" t="s">
        <v>1141</v>
      </c>
      <c r="J122" s="184" t="s">
        <v>22</v>
      </c>
      <c r="K122" s="184" t="s">
        <v>1142</v>
      </c>
      <c r="L122" s="184" t="s">
        <v>22</v>
      </c>
      <c r="M122" s="187">
        <v>733.71020123519997</v>
      </c>
      <c r="N122" s="184" t="s">
        <v>1143</v>
      </c>
      <c r="O122" s="187">
        <v>743737.5804587024</v>
      </c>
      <c r="P122" s="184" t="s">
        <v>1144</v>
      </c>
    </row>
    <row r="123" spans="1:16" ht="26.1" customHeight="1" x14ac:dyDescent="0.2">
      <c r="A123" s="184" t="s">
        <v>1145</v>
      </c>
      <c r="B123" s="185" t="s">
        <v>30</v>
      </c>
      <c r="C123" s="185"/>
      <c r="D123" s="185" t="s">
        <v>1146</v>
      </c>
      <c r="E123" s="185" t="s">
        <v>476</v>
      </c>
      <c r="F123" s="186" t="s">
        <v>32</v>
      </c>
      <c r="G123" s="184" t="s">
        <v>1147</v>
      </c>
      <c r="H123" s="184" t="s">
        <v>22</v>
      </c>
      <c r="I123" s="184" t="s">
        <v>712</v>
      </c>
      <c r="J123" s="184" t="s">
        <v>22</v>
      </c>
      <c r="K123" s="184" t="s">
        <v>1148</v>
      </c>
      <c r="L123" s="184" t="s">
        <v>22</v>
      </c>
      <c r="M123" s="187">
        <v>707.09231392640606</v>
      </c>
      <c r="N123" s="184" t="s">
        <v>1143</v>
      </c>
      <c r="O123" s="187">
        <v>744444.67277262884</v>
      </c>
      <c r="P123" s="184" t="s">
        <v>1149</v>
      </c>
    </row>
    <row r="124" spans="1:16" ht="24" customHeight="1" x14ac:dyDescent="0.2">
      <c r="A124" s="184" t="s">
        <v>1150</v>
      </c>
      <c r="B124" s="185" t="s">
        <v>30</v>
      </c>
      <c r="C124" s="185"/>
      <c r="D124" s="185" t="s">
        <v>1151</v>
      </c>
      <c r="E124" s="185" t="s">
        <v>476</v>
      </c>
      <c r="F124" s="186" t="s">
        <v>32</v>
      </c>
      <c r="G124" s="184" t="s">
        <v>1152</v>
      </c>
      <c r="H124" s="184" t="s">
        <v>22</v>
      </c>
      <c r="I124" s="184" t="s">
        <v>1153</v>
      </c>
      <c r="J124" s="184" t="s">
        <v>22</v>
      </c>
      <c r="K124" s="184" t="s">
        <v>1154</v>
      </c>
      <c r="L124" s="184" t="s">
        <v>22</v>
      </c>
      <c r="M124" s="187">
        <v>702.28555592920384</v>
      </c>
      <c r="N124" s="184" t="s">
        <v>1143</v>
      </c>
      <c r="O124" s="187">
        <v>745146.95832855802</v>
      </c>
      <c r="P124" s="184" t="s">
        <v>1155</v>
      </c>
    </row>
    <row r="125" spans="1:16" ht="26.1" customHeight="1" x14ac:dyDescent="0.2">
      <c r="A125" s="184" t="s">
        <v>1156</v>
      </c>
      <c r="B125" s="185" t="s">
        <v>65</v>
      </c>
      <c r="C125" s="185"/>
      <c r="D125" s="185" t="s">
        <v>1157</v>
      </c>
      <c r="E125" s="185" t="s">
        <v>469</v>
      </c>
      <c r="F125" s="186" t="s">
        <v>534</v>
      </c>
      <c r="G125" s="184" t="s">
        <v>1158</v>
      </c>
      <c r="H125" s="184" t="s">
        <v>22</v>
      </c>
      <c r="I125" s="184" t="s">
        <v>1159</v>
      </c>
      <c r="J125" s="184" t="s">
        <v>22</v>
      </c>
      <c r="K125" s="184" t="s">
        <v>1160</v>
      </c>
      <c r="L125" s="184" t="s">
        <v>22</v>
      </c>
      <c r="M125" s="187">
        <v>681.71543999999994</v>
      </c>
      <c r="N125" s="184" t="s">
        <v>1143</v>
      </c>
      <c r="O125" s="187">
        <v>745828.67376855807</v>
      </c>
      <c r="P125" s="184" t="s">
        <v>1161</v>
      </c>
    </row>
    <row r="126" spans="1:16" ht="26.1" customHeight="1" x14ac:dyDescent="0.2">
      <c r="A126" s="184" t="s">
        <v>1162</v>
      </c>
      <c r="B126" s="185" t="s">
        <v>65</v>
      </c>
      <c r="C126" s="185"/>
      <c r="D126" s="185" t="s">
        <v>1163</v>
      </c>
      <c r="E126" s="185" t="s">
        <v>469</v>
      </c>
      <c r="F126" s="186" t="s">
        <v>534</v>
      </c>
      <c r="G126" s="184" t="s">
        <v>953</v>
      </c>
      <c r="H126" s="184" t="s">
        <v>22</v>
      </c>
      <c r="I126" s="184" t="s">
        <v>934</v>
      </c>
      <c r="J126" s="184" t="s">
        <v>22</v>
      </c>
      <c r="K126" s="184" t="s">
        <v>1164</v>
      </c>
      <c r="L126" s="184" t="s">
        <v>22</v>
      </c>
      <c r="M126" s="187">
        <v>655.79451662880001</v>
      </c>
      <c r="N126" s="184" t="s">
        <v>1165</v>
      </c>
      <c r="O126" s="187">
        <v>746484.4682851868</v>
      </c>
      <c r="P126" s="184" t="s">
        <v>1166</v>
      </c>
    </row>
    <row r="127" spans="1:16" ht="39" customHeight="1" x14ac:dyDescent="0.2">
      <c r="A127" s="184" t="s">
        <v>1167</v>
      </c>
      <c r="B127" s="185" t="s">
        <v>30</v>
      </c>
      <c r="C127" s="185"/>
      <c r="D127" s="185" t="s">
        <v>1168</v>
      </c>
      <c r="E127" s="185" t="s">
        <v>469</v>
      </c>
      <c r="F127" s="186" t="s">
        <v>27</v>
      </c>
      <c r="G127" s="184" t="s">
        <v>1169</v>
      </c>
      <c r="H127" s="184" t="s">
        <v>22</v>
      </c>
      <c r="I127" s="184" t="s">
        <v>1170</v>
      </c>
      <c r="J127" s="184" t="s">
        <v>22</v>
      </c>
      <c r="K127" s="184" t="s">
        <v>1171</v>
      </c>
      <c r="L127" s="184" t="s">
        <v>22</v>
      </c>
      <c r="M127" s="187">
        <v>654.81782399999997</v>
      </c>
      <c r="N127" s="184" t="s">
        <v>1165</v>
      </c>
      <c r="O127" s="187">
        <v>747139.28610918683</v>
      </c>
      <c r="P127" s="184" t="s">
        <v>1172</v>
      </c>
    </row>
    <row r="128" spans="1:16" ht="24" customHeight="1" x14ac:dyDescent="0.2">
      <c r="A128" s="184" t="s">
        <v>1173</v>
      </c>
      <c r="B128" s="185" t="s">
        <v>25</v>
      </c>
      <c r="C128" s="185"/>
      <c r="D128" s="185" t="s">
        <v>1174</v>
      </c>
      <c r="E128" s="185" t="s">
        <v>469</v>
      </c>
      <c r="F128" s="186" t="s">
        <v>669</v>
      </c>
      <c r="G128" s="184" t="s">
        <v>1175</v>
      </c>
      <c r="H128" s="184" t="s">
        <v>22</v>
      </c>
      <c r="I128" s="184" t="s">
        <v>1176</v>
      </c>
      <c r="J128" s="184" t="s">
        <v>22</v>
      </c>
      <c r="K128" s="184" t="s">
        <v>1177</v>
      </c>
      <c r="L128" s="184" t="s">
        <v>22</v>
      </c>
      <c r="M128" s="187">
        <v>651.47069394000005</v>
      </c>
      <c r="N128" s="184" t="s">
        <v>1165</v>
      </c>
      <c r="O128" s="187">
        <v>747790.75680312689</v>
      </c>
      <c r="P128" s="184" t="s">
        <v>1178</v>
      </c>
    </row>
    <row r="129" spans="1:16" ht="26.1" customHeight="1" x14ac:dyDescent="0.2">
      <c r="A129" s="184" t="s">
        <v>1179</v>
      </c>
      <c r="B129" s="185" t="s">
        <v>30</v>
      </c>
      <c r="C129" s="185"/>
      <c r="D129" s="185" t="s">
        <v>1180</v>
      </c>
      <c r="E129" s="185" t="s">
        <v>469</v>
      </c>
      <c r="F129" s="186" t="s">
        <v>27</v>
      </c>
      <c r="G129" s="184" t="s">
        <v>1062</v>
      </c>
      <c r="H129" s="184" t="s">
        <v>22</v>
      </c>
      <c r="I129" s="184" t="s">
        <v>1181</v>
      </c>
      <c r="J129" s="184" t="s">
        <v>22</v>
      </c>
      <c r="K129" s="184" t="s">
        <v>1182</v>
      </c>
      <c r="L129" s="184" t="s">
        <v>22</v>
      </c>
      <c r="M129" s="187">
        <v>646.88251200000002</v>
      </c>
      <c r="N129" s="184" t="s">
        <v>1165</v>
      </c>
      <c r="O129" s="187">
        <v>748437.63931512681</v>
      </c>
      <c r="P129" s="184" t="s">
        <v>1183</v>
      </c>
    </row>
    <row r="130" spans="1:16" ht="26.1" customHeight="1" x14ac:dyDescent="0.2">
      <c r="A130" s="184" t="s">
        <v>1184</v>
      </c>
      <c r="B130" s="185" t="s">
        <v>30</v>
      </c>
      <c r="C130" s="185"/>
      <c r="D130" s="185" t="s">
        <v>1185</v>
      </c>
      <c r="E130" s="185" t="s">
        <v>469</v>
      </c>
      <c r="F130" s="186" t="s">
        <v>27</v>
      </c>
      <c r="G130" s="184" t="s">
        <v>1186</v>
      </c>
      <c r="H130" s="184" t="s">
        <v>22</v>
      </c>
      <c r="I130" s="184" t="s">
        <v>1187</v>
      </c>
      <c r="J130" s="184" t="s">
        <v>22</v>
      </c>
      <c r="K130" s="184" t="s">
        <v>1188</v>
      </c>
      <c r="L130" s="184" t="s">
        <v>22</v>
      </c>
      <c r="M130" s="187">
        <v>630.31626000000006</v>
      </c>
      <c r="N130" s="184" t="s">
        <v>1165</v>
      </c>
      <c r="O130" s="187">
        <v>749067.95557512681</v>
      </c>
      <c r="P130" s="184" t="s">
        <v>1189</v>
      </c>
    </row>
    <row r="131" spans="1:16" ht="39" customHeight="1" x14ac:dyDescent="0.2">
      <c r="A131" s="184" t="s">
        <v>254</v>
      </c>
      <c r="B131" s="185" t="s">
        <v>30</v>
      </c>
      <c r="C131" s="185"/>
      <c r="D131" s="185" t="s">
        <v>255</v>
      </c>
      <c r="E131" s="185" t="s">
        <v>469</v>
      </c>
      <c r="F131" s="186" t="s">
        <v>27</v>
      </c>
      <c r="G131" s="184" t="s">
        <v>1190</v>
      </c>
      <c r="H131" s="184" t="s">
        <v>22</v>
      </c>
      <c r="I131" s="184" t="s">
        <v>1191</v>
      </c>
      <c r="J131" s="184" t="s">
        <v>22</v>
      </c>
      <c r="K131" s="184" t="s">
        <v>1192</v>
      </c>
      <c r="L131" s="184" t="s">
        <v>22</v>
      </c>
      <c r="M131" s="187">
        <v>628.73177399999997</v>
      </c>
      <c r="N131" s="184" t="s">
        <v>1165</v>
      </c>
      <c r="O131" s="187">
        <v>749696.68734912679</v>
      </c>
      <c r="P131" s="184" t="s">
        <v>1193</v>
      </c>
    </row>
    <row r="132" spans="1:16" ht="26.1" customHeight="1" x14ac:dyDescent="0.2">
      <c r="A132" s="184" t="s">
        <v>1194</v>
      </c>
      <c r="B132" s="185" t="s">
        <v>30</v>
      </c>
      <c r="C132" s="185"/>
      <c r="D132" s="185" t="s">
        <v>1195</v>
      </c>
      <c r="E132" s="185" t="s">
        <v>469</v>
      </c>
      <c r="F132" s="186" t="s">
        <v>32</v>
      </c>
      <c r="G132" s="184" t="s">
        <v>601</v>
      </c>
      <c r="H132" s="184" t="s">
        <v>22</v>
      </c>
      <c r="I132" s="184" t="s">
        <v>1196</v>
      </c>
      <c r="J132" s="184" t="s">
        <v>22</v>
      </c>
      <c r="K132" s="184" t="s">
        <v>1197</v>
      </c>
      <c r="L132" s="184" t="s">
        <v>22</v>
      </c>
      <c r="M132" s="187">
        <v>618.80167273444226</v>
      </c>
      <c r="N132" s="184" t="s">
        <v>1165</v>
      </c>
      <c r="O132" s="187">
        <v>750315.48902186123</v>
      </c>
      <c r="P132" s="184" t="s">
        <v>1198</v>
      </c>
    </row>
    <row r="133" spans="1:16" ht="26.1" customHeight="1" x14ac:dyDescent="0.2">
      <c r="A133" s="184" t="s">
        <v>1199</v>
      </c>
      <c r="B133" s="185" t="s">
        <v>30</v>
      </c>
      <c r="C133" s="185"/>
      <c r="D133" s="185" t="s">
        <v>1200</v>
      </c>
      <c r="E133" s="185" t="s">
        <v>469</v>
      </c>
      <c r="F133" s="186" t="s">
        <v>1117</v>
      </c>
      <c r="G133" s="184" t="s">
        <v>1201</v>
      </c>
      <c r="H133" s="184" t="s">
        <v>22</v>
      </c>
      <c r="I133" s="184" t="s">
        <v>1202</v>
      </c>
      <c r="J133" s="184" t="s">
        <v>22</v>
      </c>
      <c r="K133" s="184" t="s">
        <v>1203</v>
      </c>
      <c r="L133" s="184" t="s">
        <v>22</v>
      </c>
      <c r="M133" s="187">
        <v>618.25557767400005</v>
      </c>
      <c r="N133" s="184" t="s">
        <v>1165</v>
      </c>
      <c r="O133" s="187">
        <v>750933.74459953525</v>
      </c>
      <c r="P133" s="184" t="s">
        <v>1204</v>
      </c>
    </row>
    <row r="134" spans="1:16" ht="24" customHeight="1" x14ac:dyDescent="0.2">
      <c r="A134" s="184" t="s">
        <v>1205</v>
      </c>
      <c r="B134" s="185" t="s">
        <v>30</v>
      </c>
      <c r="C134" s="185"/>
      <c r="D134" s="185" t="s">
        <v>1206</v>
      </c>
      <c r="E134" s="185" t="s">
        <v>476</v>
      </c>
      <c r="F134" s="186" t="s">
        <v>32</v>
      </c>
      <c r="G134" s="184" t="s">
        <v>1207</v>
      </c>
      <c r="H134" s="184" t="s">
        <v>22</v>
      </c>
      <c r="I134" s="184" t="s">
        <v>1092</v>
      </c>
      <c r="J134" s="184" t="s">
        <v>22</v>
      </c>
      <c r="K134" s="184" t="s">
        <v>1208</v>
      </c>
      <c r="L134" s="184" t="s">
        <v>22</v>
      </c>
      <c r="M134" s="187">
        <v>610.81805483035316</v>
      </c>
      <c r="N134" s="184" t="s">
        <v>1165</v>
      </c>
      <c r="O134" s="187">
        <v>751544.56265436567</v>
      </c>
      <c r="P134" s="184" t="s">
        <v>1209</v>
      </c>
    </row>
    <row r="135" spans="1:16" ht="26.1" customHeight="1" x14ac:dyDescent="0.2">
      <c r="A135" s="184" t="s">
        <v>1210</v>
      </c>
      <c r="B135" s="185" t="s">
        <v>65</v>
      </c>
      <c r="C135" s="185"/>
      <c r="D135" s="185" t="s">
        <v>1211</v>
      </c>
      <c r="E135" s="185" t="s">
        <v>469</v>
      </c>
      <c r="F135" s="186" t="s">
        <v>534</v>
      </c>
      <c r="G135" s="184" t="s">
        <v>1212</v>
      </c>
      <c r="H135" s="184" t="s">
        <v>22</v>
      </c>
      <c r="I135" s="184" t="s">
        <v>719</v>
      </c>
      <c r="J135" s="184" t="s">
        <v>22</v>
      </c>
      <c r="K135" s="184" t="s">
        <v>1213</v>
      </c>
      <c r="L135" s="184" t="s">
        <v>22</v>
      </c>
      <c r="M135" s="187">
        <v>590.77554713100005</v>
      </c>
      <c r="N135" s="184" t="s">
        <v>1165</v>
      </c>
      <c r="O135" s="187">
        <v>752135.33820149663</v>
      </c>
      <c r="P135" s="184" t="s">
        <v>1214</v>
      </c>
    </row>
    <row r="136" spans="1:16" ht="24" customHeight="1" x14ac:dyDescent="0.2">
      <c r="A136" s="184" t="s">
        <v>1215</v>
      </c>
      <c r="B136" s="185" t="s">
        <v>65</v>
      </c>
      <c r="C136" s="185"/>
      <c r="D136" s="185" t="s">
        <v>1216</v>
      </c>
      <c r="E136" s="185" t="s">
        <v>469</v>
      </c>
      <c r="F136" s="186" t="s">
        <v>887</v>
      </c>
      <c r="G136" s="184" t="s">
        <v>1217</v>
      </c>
      <c r="H136" s="184" t="s">
        <v>22</v>
      </c>
      <c r="I136" s="184" t="s">
        <v>1218</v>
      </c>
      <c r="J136" s="184" t="s">
        <v>22</v>
      </c>
      <c r="K136" s="184" t="s">
        <v>1219</v>
      </c>
      <c r="L136" s="184" t="s">
        <v>22</v>
      </c>
      <c r="M136" s="187">
        <v>589.31285400000002</v>
      </c>
      <c r="N136" s="184" t="s">
        <v>1165</v>
      </c>
      <c r="O136" s="187">
        <v>752724.65105549665</v>
      </c>
      <c r="P136" s="184" t="s">
        <v>1220</v>
      </c>
    </row>
    <row r="137" spans="1:16" ht="26.1" customHeight="1" x14ac:dyDescent="0.2">
      <c r="A137" s="184" t="s">
        <v>1221</v>
      </c>
      <c r="B137" s="185" t="s">
        <v>30</v>
      </c>
      <c r="C137" s="185"/>
      <c r="D137" s="185" t="s">
        <v>1222</v>
      </c>
      <c r="E137" s="185" t="s">
        <v>469</v>
      </c>
      <c r="F137" s="186" t="s">
        <v>86</v>
      </c>
      <c r="G137" s="184" t="s">
        <v>1223</v>
      </c>
      <c r="H137" s="184" t="s">
        <v>22</v>
      </c>
      <c r="I137" s="184" t="s">
        <v>1224</v>
      </c>
      <c r="J137" s="184" t="s">
        <v>22</v>
      </c>
      <c r="K137" s="184" t="s">
        <v>1225</v>
      </c>
      <c r="L137" s="184" t="s">
        <v>22</v>
      </c>
      <c r="M137" s="187">
        <v>588.83982695999998</v>
      </c>
      <c r="N137" s="184" t="s">
        <v>1165</v>
      </c>
      <c r="O137" s="187">
        <v>753313.49088245665</v>
      </c>
      <c r="P137" s="184" t="s">
        <v>1226</v>
      </c>
    </row>
    <row r="138" spans="1:16" ht="39" customHeight="1" x14ac:dyDescent="0.2">
      <c r="A138" s="184" t="s">
        <v>1227</v>
      </c>
      <c r="B138" s="185" t="s">
        <v>30</v>
      </c>
      <c r="C138" s="185"/>
      <c r="D138" s="185" t="s">
        <v>1228</v>
      </c>
      <c r="E138" s="185" t="s">
        <v>469</v>
      </c>
      <c r="F138" s="186" t="s">
        <v>27</v>
      </c>
      <c r="G138" s="184" t="s">
        <v>1229</v>
      </c>
      <c r="H138" s="184" t="s">
        <v>22</v>
      </c>
      <c r="I138" s="184" t="s">
        <v>1230</v>
      </c>
      <c r="J138" s="184" t="s">
        <v>22</v>
      </c>
      <c r="K138" s="184" t="s">
        <v>1231</v>
      </c>
      <c r="L138" s="184" t="s">
        <v>22</v>
      </c>
      <c r="M138" s="187">
        <v>576.85595999999998</v>
      </c>
      <c r="N138" s="184" t="s">
        <v>1232</v>
      </c>
      <c r="O138" s="187">
        <v>753890.34684245661</v>
      </c>
      <c r="P138" s="184" t="s">
        <v>1233</v>
      </c>
    </row>
    <row r="139" spans="1:16" ht="24" customHeight="1" x14ac:dyDescent="0.2">
      <c r="A139" s="184" t="s">
        <v>1234</v>
      </c>
      <c r="B139" s="185" t="s">
        <v>65</v>
      </c>
      <c r="C139" s="185"/>
      <c r="D139" s="185" t="s">
        <v>1235</v>
      </c>
      <c r="E139" s="185" t="s">
        <v>469</v>
      </c>
      <c r="F139" s="186" t="s">
        <v>526</v>
      </c>
      <c r="G139" s="184" t="s">
        <v>1236</v>
      </c>
      <c r="H139" s="184" t="s">
        <v>22</v>
      </c>
      <c r="I139" s="184" t="s">
        <v>1237</v>
      </c>
      <c r="J139" s="184" t="s">
        <v>22</v>
      </c>
      <c r="K139" s="184" t="s">
        <v>1238</v>
      </c>
      <c r="L139" s="184" t="s">
        <v>22</v>
      </c>
      <c r="M139" s="187">
        <v>575.45101687500005</v>
      </c>
      <c r="N139" s="184" t="s">
        <v>1232</v>
      </c>
      <c r="O139" s="187">
        <v>754465.79785933159</v>
      </c>
      <c r="P139" s="184" t="s">
        <v>1239</v>
      </c>
    </row>
    <row r="140" spans="1:16" ht="26.1" customHeight="1" x14ac:dyDescent="0.2">
      <c r="A140" s="184" t="s">
        <v>1240</v>
      </c>
      <c r="B140" s="185" t="s">
        <v>30</v>
      </c>
      <c r="C140" s="185"/>
      <c r="D140" s="185" t="s">
        <v>1241</v>
      </c>
      <c r="E140" s="185" t="s">
        <v>469</v>
      </c>
      <c r="F140" s="186" t="s">
        <v>555</v>
      </c>
      <c r="G140" s="184" t="s">
        <v>1242</v>
      </c>
      <c r="H140" s="184" t="s">
        <v>22</v>
      </c>
      <c r="I140" s="184" t="s">
        <v>1243</v>
      </c>
      <c r="J140" s="184" t="s">
        <v>22</v>
      </c>
      <c r="K140" s="184" t="s">
        <v>1244</v>
      </c>
      <c r="L140" s="184" t="s">
        <v>22</v>
      </c>
      <c r="M140" s="187">
        <v>570.70454735999999</v>
      </c>
      <c r="N140" s="184" t="s">
        <v>1232</v>
      </c>
      <c r="O140" s="187">
        <v>755036.50240669167</v>
      </c>
      <c r="P140" s="184" t="s">
        <v>1245</v>
      </c>
    </row>
    <row r="141" spans="1:16" ht="39" customHeight="1" x14ac:dyDescent="0.2">
      <c r="A141" s="184" t="s">
        <v>1246</v>
      </c>
      <c r="B141" s="185" t="s">
        <v>30</v>
      </c>
      <c r="C141" s="185"/>
      <c r="D141" s="185" t="s">
        <v>1247</v>
      </c>
      <c r="E141" s="185" t="s">
        <v>469</v>
      </c>
      <c r="F141" s="186" t="s">
        <v>86</v>
      </c>
      <c r="G141" s="184" t="s">
        <v>1248</v>
      </c>
      <c r="H141" s="184" t="s">
        <v>22</v>
      </c>
      <c r="I141" s="184" t="s">
        <v>1249</v>
      </c>
      <c r="J141" s="184" t="s">
        <v>22</v>
      </c>
      <c r="K141" s="184" t="s">
        <v>1250</v>
      </c>
      <c r="L141" s="184" t="s">
        <v>22</v>
      </c>
      <c r="M141" s="187">
        <v>542.84748000000002</v>
      </c>
      <c r="N141" s="184" t="s">
        <v>1232</v>
      </c>
      <c r="O141" s="187">
        <v>755579.34988669166</v>
      </c>
      <c r="P141" s="184" t="s">
        <v>1251</v>
      </c>
    </row>
    <row r="142" spans="1:16" ht="39" customHeight="1" x14ac:dyDescent="0.2">
      <c r="A142" s="184" t="s">
        <v>1252</v>
      </c>
      <c r="B142" s="185" t="s">
        <v>30</v>
      </c>
      <c r="C142" s="185"/>
      <c r="D142" s="185" t="s">
        <v>1253</v>
      </c>
      <c r="E142" s="185" t="s">
        <v>469</v>
      </c>
      <c r="F142" s="186" t="s">
        <v>27</v>
      </c>
      <c r="G142" s="184" t="s">
        <v>927</v>
      </c>
      <c r="H142" s="184" t="s">
        <v>22</v>
      </c>
      <c r="I142" s="184" t="s">
        <v>1254</v>
      </c>
      <c r="J142" s="184" t="s">
        <v>22</v>
      </c>
      <c r="K142" s="184" t="s">
        <v>1255</v>
      </c>
      <c r="L142" s="184" t="s">
        <v>22</v>
      </c>
      <c r="M142" s="187">
        <v>533.37920999999994</v>
      </c>
      <c r="N142" s="184" t="s">
        <v>1232</v>
      </c>
      <c r="O142" s="187">
        <v>756112.72909669159</v>
      </c>
      <c r="P142" s="184" t="s">
        <v>1256</v>
      </c>
    </row>
    <row r="143" spans="1:16" ht="24" customHeight="1" x14ac:dyDescent="0.2">
      <c r="A143" s="184" t="s">
        <v>1257</v>
      </c>
      <c r="B143" s="185" t="s">
        <v>65</v>
      </c>
      <c r="C143" s="185"/>
      <c r="D143" s="185" t="s">
        <v>1258</v>
      </c>
      <c r="E143" s="185" t="s">
        <v>469</v>
      </c>
      <c r="F143" s="186" t="s">
        <v>887</v>
      </c>
      <c r="G143" s="184" t="s">
        <v>1259</v>
      </c>
      <c r="H143" s="184" t="s">
        <v>22</v>
      </c>
      <c r="I143" s="184" t="s">
        <v>1260</v>
      </c>
      <c r="J143" s="184" t="s">
        <v>22</v>
      </c>
      <c r="K143" s="184" t="s">
        <v>1261</v>
      </c>
      <c r="L143" s="184" t="s">
        <v>22</v>
      </c>
      <c r="M143" s="187">
        <v>527.18296799999996</v>
      </c>
      <c r="N143" s="184" t="s">
        <v>1232</v>
      </c>
      <c r="O143" s="187">
        <v>756639.91206469166</v>
      </c>
      <c r="P143" s="184" t="s">
        <v>1262</v>
      </c>
    </row>
    <row r="144" spans="1:16" ht="26.1" customHeight="1" x14ac:dyDescent="0.2">
      <c r="A144" s="184" t="s">
        <v>1263</v>
      </c>
      <c r="B144" s="185" t="s">
        <v>30</v>
      </c>
      <c r="C144" s="185"/>
      <c r="D144" s="185" t="s">
        <v>1264</v>
      </c>
      <c r="E144" s="185" t="s">
        <v>469</v>
      </c>
      <c r="F144" s="186" t="s">
        <v>27</v>
      </c>
      <c r="G144" s="184" t="s">
        <v>927</v>
      </c>
      <c r="H144" s="184" t="s">
        <v>22</v>
      </c>
      <c r="I144" s="184" t="s">
        <v>1265</v>
      </c>
      <c r="J144" s="184" t="s">
        <v>22</v>
      </c>
      <c r="K144" s="184" t="s">
        <v>1266</v>
      </c>
      <c r="L144" s="184" t="s">
        <v>22</v>
      </c>
      <c r="M144" s="187">
        <v>524.81268</v>
      </c>
      <c r="N144" s="184" t="s">
        <v>1232</v>
      </c>
      <c r="O144" s="187">
        <v>757164.72474469163</v>
      </c>
      <c r="P144" s="184" t="s">
        <v>1267</v>
      </c>
    </row>
    <row r="145" spans="1:16" ht="26.1" customHeight="1" x14ac:dyDescent="0.2">
      <c r="A145" s="184" t="s">
        <v>1268</v>
      </c>
      <c r="B145" s="185" t="s">
        <v>30</v>
      </c>
      <c r="C145" s="185"/>
      <c r="D145" s="185" t="s">
        <v>1269</v>
      </c>
      <c r="E145" s="185" t="s">
        <v>469</v>
      </c>
      <c r="F145" s="186" t="s">
        <v>669</v>
      </c>
      <c r="G145" s="184" t="s">
        <v>1270</v>
      </c>
      <c r="H145" s="184" t="s">
        <v>22</v>
      </c>
      <c r="I145" s="184" t="s">
        <v>1271</v>
      </c>
      <c r="J145" s="184" t="s">
        <v>22</v>
      </c>
      <c r="K145" s="184" t="s">
        <v>1272</v>
      </c>
      <c r="L145" s="184" t="s">
        <v>22</v>
      </c>
      <c r="M145" s="187">
        <v>522.03773237481005</v>
      </c>
      <c r="N145" s="184" t="s">
        <v>1232</v>
      </c>
      <c r="O145" s="187">
        <v>757686.76247706648</v>
      </c>
      <c r="P145" s="184" t="s">
        <v>1273</v>
      </c>
    </row>
    <row r="146" spans="1:16" ht="24" customHeight="1" x14ac:dyDescent="0.2">
      <c r="A146" s="184" t="s">
        <v>1274</v>
      </c>
      <c r="B146" s="185" t="s">
        <v>25</v>
      </c>
      <c r="C146" s="185"/>
      <c r="D146" s="185" t="s">
        <v>1275</v>
      </c>
      <c r="E146" s="185" t="s">
        <v>476</v>
      </c>
      <c r="F146" s="186" t="s">
        <v>32</v>
      </c>
      <c r="G146" s="184" t="s">
        <v>1276</v>
      </c>
      <c r="H146" s="184" t="s">
        <v>22</v>
      </c>
      <c r="I146" s="184" t="s">
        <v>584</v>
      </c>
      <c r="J146" s="184" t="s">
        <v>22</v>
      </c>
      <c r="K146" s="184" t="s">
        <v>1277</v>
      </c>
      <c r="L146" s="184" t="s">
        <v>22</v>
      </c>
      <c r="M146" s="187">
        <v>510.8369883362526</v>
      </c>
      <c r="N146" s="184" t="s">
        <v>1232</v>
      </c>
      <c r="O146" s="187">
        <v>758197.59946540266</v>
      </c>
      <c r="P146" s="184" t="s">
        <v>1278</v>
      </c>
    </row>
    <row r="147" spans="1:16" ht="24" customHeight="1" x14ac:dyDescent="0.2">
      <c r="A147" s="184" t="s">
        <v>1279</v>
      </c>
      <c r="B147" s="185" t="s">
        <v>25</v>
      </c>
      <c r="C147" s="185"/>
      <c r="D147" s="185" t="s">
        <v>794</v>
      </c>
      <c r="E147" s="185" t="s">
        <v>476</v>
      </c>
      <c r="F147" s="186" t="s">
        <v>32</v>
      </c>
      <c r="G147" s="184" t="s">
        <v>1280</v>
      </c>
      <c r="H147" s="184" t="s">
        <v>22</v>
      </c>
      <c r="I147" s="184" t="s">
        <v>584</v>
      </c>
      <c r="J147" s="184" t="s">
        <v>22</v>
      </c>
      <c r="K147" s="184" t="s">
        <v>1281</v>
      </c>
      <c r="L147" s="184" t="s">
        <v>22</v>
      </c>
      <c r="M147" s="187">
        <v>495.98575881921141</v>
      </c>
      <c r="N147" s="184" t="s">
        <v>1282</v>
      </c>
      <c r="O147" s="187">
        <v>758693.58522422193</v>
      </c>
      <c r="P147" s="184" t="s">
        <v>1283</v>
      </c>
    </row>
    <row r="148" spans="1:16" ht="26.1" customHeight="1" x14ac:dyDescent="0.2">
      <c r="A148" s="184" t="s">
        <v>1284</v>
      </c>
      <c r="B148" s="185" t="s">
        <v>30</v>
      </c>
      <c r="C148" s="185"/>
      <c r="D148" s="185" t="s">
        <v>1285</v>
      </c>
      <c r="E148" s="185" t="s">
        <v>469</v>
      </c>
      <c r="F148" s="186" t="s">
        <v>27</v>
      </c>
      <c r="G148" s="184" t="s">
        <v>927</v>
      </c>
      <c r="H148" s="184" t="s">
        <v>22</v>
      </c>
      <c r="I148" s="184" t="s">
        <v>1286</v>
      </c>
      <c r="J148" s="184" t="s">
        <v>22</v>
      </c>
      <c r="K148" s="184" t="s">
        <v>1287</v>
      </c>
      <c r="L148" s="184" t="s">
        <v>22</v>
      </c>
      <c r="M148" s="187">
        <v>468.96920999999998</v>
      </c>
      <c r="N148" s="184" t="s">
        <v>1282</v>
      </c>
      <c r="O148" s="187">
        <v>759162.55443422194</v>
      </c>
      <c r="P148" s="184" t="s">
        <v>1288</v>
      </c>
    </row>
    <row r="149" spans="1:16" ht="26.1" customHeight="1" x14ac:dyDescent="0.2">
      <c r="A149" s="184" t="s">
        <v>1289</v>
      </c>
      <c r="B149" s="185" t="s">
        <v>65</v>
      </c>
      <c r="C149" s="185"/>
      <c r="D149" s="185" t="s">
        <v>1290</v>
      </c>
      <c r="E149" s="185" t="s">
        <v>469</v>
      </c>
      <c r="F149" s="186" t="s">
        <v>534</v>
      </c>
      <c r="G149" s="184" t="s">
        <v>1158</v>
      </c>
      <c r="H149" s="184" t="s">
        <v>22</v>
      </c>
      <c r="I149" s="184" t="s">
        <v>1291</v>
      </c>
      <c r="J149" s="184" t="s">
        <v>22</v>
      </c>
      <c r="K149" s="184" t="s">
        <v>1292</v>
      </c>
      <c r="L149" s="184" t="s">
        <v>22</v>
      </c>
      <c r="M149" s="187">
        <v>465.29784000000001</v>
      </c>
      <c r="N149" s="184" t="s">
        <v>1282</v>
      </c>
      <c r="O149" s="187">
        <v>759627.85227422195</v>
      </c>
      <c r="P149" s="184" t="s">
        <v>1293</v>
      </c>
    </row>
    <row r="150" spans="1:16" ht="24" customHeight="1" x14ac:dyDescent="0.2">
      <c r="A150" s="184" t="s">
        <v>1294</v>
      </c>
      <c r="B150" s="185" t="s">
        <v>25</v>
      </c>
      <c r="C150" s="185"/>
      <c r="D150" s="185" t="s">
        <v>1295</v>
      </c>
      <c r="E150" s="185" t="s">
        <v>476</v>
      </c>
      <c r="F150" s="186" t="s">
        <v>32</v>
      </c>
      <c r="G150" s="184" t="s">
        <v>1296</v>
      </c>
      <c r="H150" s="184" t="s">
        <v>22</v>
      </c>
      <c r="I150" s="184" t="s">
        <v>584</v>
      </c>
      <c r="J150" s="184" t="s">
        <v>22</v>
      </c>
      <c r="K150" s="184" t="s">
        <v>1297</v>
      </c>
      <c r="L150" s="184" t="s">
        <v>22</v>
      </c>
      <c r="M150" s="187">
        <v>457.0743784670064</v>
      </c>
      <c r="N150" s="184" t="s">
        <v>1282</v>
      </c>
      <c r="O150" s="187">
        <v>760084.92665268888</v>
      </c>
      <c r="P150" s="184" t="s">
        <v>1298</v>
      </c>
    </row>
    <row r="151" spans="1:16" ht="51.95" customHeight="1" x14ac:dyDescent="0.2">
      <c r="A151" s="184" t="s">
        <v>272</v>
      </c>
      <c r="B151" s="185" t="s">
        <v>30</v>
      </c>
      <c r="C151" s="185"/>
      <c r="D151" s="185" t="s">
        <v>273</v>
      </c>
      <c r="E151" s="185" t="s">
        <v>469</v>
      </c>
      <c r="F151" s="186" t="s">
        <v>86</v>
      </c>
      <c r="G151" s="184" t="s">
        <v>1033</v>
      </c>
      <c r="H151" s="184" t="s">
        <v>22</v>
      </c>
      <c r="I151" s="184" t="s">
        <v>1299</v>
      </c>
      <c r="J151" s="184" t="s">
        <v>22</v>
      </c>
      <c r="K151" s="184" t="s">
        <v>1300</v>
      </c>
      <c r="L151" s="184" t="s">
        <v>22</v>
      </c>
      <c r="M151" s="187">
        <v>442.49669999999998</v>
      </c>
      <c r="N151" s="184" t="s">
        <v>1282</v>
      </c>
      <c r="O151" s="187">
        <v>760527.4233526889</v>
      </c>
      <c r="P151" s="184" t="s">
        <v>1301</v>
      </c>
    </row>
    <row r="152" spans="1:16" ht="24" customHeight="1" x14ac:dyDescent="0.2">
      <c r="A152" s="184" t="s">
        <v>1302</v>
      </c>
      <c r="B152" s="185" t="s">
        <v>25</v>
      </c>
      <c r="C152" s="185"/>
      <c r="D152" s="185" t="s">
        <v>1303</v>
      </c>
      <c r="E152" s="185" t="s">
        <v>469</v>
      </c>
      <c r="F152" s="186" t="s">
        <v>27</v>
      </c>
      <c r="G152" s="184" t="s">
        <v>927</v>
      </c>
      <c r="H152" s="184" t="s">
        <v>22</v>
      </c>
      <c r="I152" s="184" t="s">
        <v>1304</v>
      </c>
      <c r="J152" s="184" t="s">
        <v>22</v>
      </c>
      <c r="K152" s="184" t="s">
        <v>1305</v>
      </c>
      <c r="L152" s="184" t="s">
        <v>22</v>
      </c>
      <c r="M152" s="187">
        <v>432.83519999999999</v>
      </c>
      <c r="N152" s="184" t="s">
        <v>1282</v>
      </c>
      <c r="O152" s="187">
        <v>760960.25855268887</v>
      </c>
      <c r="P152" s="184" t="s">
        <v>1306</v>
      </c>
    </row>
    <row r="153" spans="1:16" ht="24" customHeight="1" x14ac:dyDescent="0.2">
      <c r="A153" s="184" t="s">
        <v>1307</v>
      </c>
      <c r="B153" s="185" t="s">
        <v>25</v>
      </c>
      <c r="C153" s="185"/>
      <c r="D153" s="185" t="s">
        <v>1308</v>
      </c>
      <c r="E153" s="185" t="s">
        <v>476</v>
      </c>
      <c r="F153" s="186" t="s">
        <v>32</v>
      </c>
      <c r="G153" s="184" t="s">
        <v>1309</v>
      </c>
      <c r="H153" s="184" t="s">
        <v>22</v>
      </c>
      <c r="I153" s="184" t="s">
        <v>1310</v>
      </c>
      <c r="J153" s="184" t="s">
        <v>22</v>
      </c>
      <c r="K153" s="184" t="s">
        <v>1311</v>
      </c>
      <c r="L153" s="184" t="s">
        <v>22</v>
      </c>
      <c r="M153" s="187">
        <v>430.40066946600001</v>
      </c>
      <c r="N153" s="184" t="s">
        <v>1282</v>
      </c>
      <c r="O153" s="187">
        <v>761390.65922215488</v>
      </c>
      <c r="P153" s="184" t="s">
        <v>1312</v>
      </c>
    </row>
    <row r="154" spans="1:16" ht="26.1" customHeight="1" x14ac:dyDescent="0.2">
      <c r="A154" s="184" t="s">
        <v>1313</v>
      </c>
      <c r="B154" s="185" t="s">
        <v>30</v>
      </c>
      <c r="C154" s="185"/>
      <c r="D154" s="185" t="s">
        <v>1314</v>
      </c>
      <c r="E154" s="185" t="s">
        <v>469</v>
      </c>
      <c r="F154" s="186" t="s">
        <v>86</v>
      </c>
      <c r="G154" s="184" t="s">
        <v>1315</v>
      </c>
      <c r="H154" s="184" t="s">
        <v>22</v>
      </c>
      <c r="I154" s="184" t="s">
        <v>1316</v>
      </c>
      <c r="J154" s="184" t="s">
        <v>22</v>
      </c>
      <c r="K154" s="184" t="s">
        <v>1317</v>
      </c>
      <c r="L154" s="184" t="s">
        <v>22</v>
      </c>
      <c r="M154" s="187">
        <v>429.14849526720002</v>
      </c>
      <c r="N154" s="184" t="s">
        <v>1282</v>
      </c>
      <c r="O154" s="187">
        <v>761819.80771742214</v>
      </c>
      <c r="P154" s="184" t="s">
        <v>1318</v>
      </c>
    </row>
    <row r="155" spans="1:16" ht="24" customHeight="1" x14ac:dyDescent="0.2">
      <c r="A155" s="184" t="s">
        <v>186</v>
      </c>
      <c r="B155" s="185" t="s">
        <v>25</v>
      </c>
      <c r="C155" s="185"/>
      <c r="D155" s="185" t="s">
        <v>187</v>
      </c>
      <c r="E155" s="185" t="s">
        <v>469</v>
      </c>
      <c r="F155" s="186" t="s">
        <v>27</v>
      </c>
      <c r="G155" s="184" t="s">
        <v>881</v>
      </c>
      <c r="H155" s="184" t="s">
        <v>22</v>
      </c>
      <c r="I155" s="184" t="s">
        <v>1319</v>
      </c>
      <c r="J155" s="184" t="s">
        <v>22</v>
      </c>
      <c r="K155" s="184" t="s">
        <v>1319</v>
      </c>
      <c r="L155" s="184" t="s">
        <v>22</v>
      </c>
      <c r="M155" s="187">
        <v>410.80698000000001</v>
      </c>
      <c r="N155" s="184" t="s">
        <v>1320</v>
      </c>
      <c r="O155" s="187">
        <v>762230.61469742213</v>
      </c>
      <c r="P155" s="184" t="s">
        <v>1321</v>
      </c>
    </row>
    <row r="156" spans="1:16" ht="26.1" customHeight="1" x14ac:dyDescent="0.2">
      <c r="A156" s="184" t="s">
        <v>1322</v>
      </c>
      <c r="B156" s="185" t="s">
        <v>30</v>
      </c>
      <c r="C156" s="185"/>
      <c r="D156" s="185" t="s">
        <v>1323</v>
      </c>
      <c r="E156" s="185" t="s">
        <v>469</v>
      </c>
      <c r="F156" s="186" t="s">
        <v>32</v>
      </c>
      <c r="G156" s="184" t="s">
        <v>1324</v>
      </c>
      <c r="H156" s="184" t="s">
        <v>22</v>
      </c>
      <c r="I156" s="184" t="s">
        <v>602</v>
      </c>
      <c r="J156" s="184" t="s">
        <v>22</v>
      </c>
      <c r="K156" s="184" t="s">
        <v>1325</v>
      </c>
      <c r="L156" s="184" t="s">
        <v>22</v>
      </c>
      <c r="M156" s="187">
        <v>405.72251173012415</v>
      </c>
      <c r="N156" s="184" t="s">
        <v>1320</v>
      </c>
      <c r="O156" s="187">
        <v>762636.33720915229</v>
      </c>
      <c r="P156" s="184" t="s">
        <v>1326</v>
      </c>
    </row>
    <row r="157" spans="1:16" ht="24" customHeight="1" x14ac:dyDescent="0.2">
      <c r="A157" s="184" t="s">
        <v>1327</v>
      </c>
      <c r="B157" s="185" t="s">
        <v>30</v>
      </c>
      <c r="C157" s="185"/>
      <c r="D157" s="185" t="s">
        <v>1328</v>
      </c>
      <c r="E157" s="185" t="s">
        <v>469</v>
      </c>
      <c r="F157" s="186" t="s">
        <v>27</v>
      </c>
      <c r="G157" s="184" t="s">
        <v>927</v>
      </c>
      <c r="H157" s="184" t="s">
        <v>22</v>
      </c>
      <c r="I157" s="184" t="s">
        <v>1329</v>
      </c>
      <c r="J157" s="184" t="s">
        <v>22</v>
      </c>
      <c r="K157" s="184" t="s">
        <v>1330</v>
      </c>
      <c r="L157" s="184" t="s">
        <v>22</v>
      </c>
      <c r="M157" s="187">
        <v>379.89017999999999</v>
      </c>
      <c r="N157" s="184" t="s">
        <v>1320</v>
      </c>
      <c r="O157" s="187">
        <v>763016.22738915228</v>
      </c>
      <c r="P157" s="184" t="s">
        <v>1331</v>
      </c>
    </row>
    <row r="158" spans="1:16" ht="26.1" customHeight="1" x14ac:dyDescent="0.2">
      <c r="A158" s="184" t="s">
        <v>1332</v>
      </c>
      <c r="B158" s="185" t="s">
        <v>30</v>
      </c>
      <c r="C158" s="185"/>
      <c r="D158" s="185" t="s">
        <v>1333</v>
      </c>
      <c r="E158" s="185" t="s">
        <v>469</v>
      </c>
      <c r="F158" s="186" t="s">
        <v>27</v>
      </c>
      <c r="G158" s="184" t="s">
        <v>1334</v>
      </c>
      <c r="H158" s="184" t="s">
        <v>22</v>
      </c>
      <c r="I158" s="184" t="s">
        <v>1335</v>
      </c>
      <c r="J158" s="184" t="s">
        <v>22</v>
      </c>
      <c r="K158" s="184" t="s">
        <v>1336</v>
      </c>
      <c r="L158" s="184" t="s">
        <v>22</v>
      </c>
      <c r="M158" s="187">
        <v>369.26253000000003</v>
      </c>
      <c r="N158" s="184" t="s">
        <v>1320</v>
      </c>
      <c r="O158" s="187">
        <v>763385.48991915223</v>
      </c>
      <c r="P158" s="184" t="s">
        <v>1337</v>
      </c>
    </row>
    <row r="159" spans="1:16" ht="39" customHeight="1" x14ac:dyDescent="0.2">
      <c r="A159" s="184" t="s">
        <v>1338</v>
      </c>
      <c r="B159" s="185" t="s">
        <v>30</v>
      </c>
      <c r="C159" s="185"/>
      <c r="D159" s="185" t="s">
        <v>1339</v>
      </c>
      <c r="E159" s="185" t="s">
        <v>469</v>
      </c>
      <c r="F159" s="186" t="s">
        <v>27</v>
      </c>
      <c r="G159" s="184" t="s">
        <v>1229</v>
      </c>
      <c r="H159" s="184" t="s">
        <v>22</v>
      </c>
      <c r="I159" s="184" t="s">
        <v>1340</v>
      </c>
      <c r="J159" s="184" t="s">
        <v>22</v>
      </c>
      <c r="K159" s="184" t="s">
        <v>1341</v>
      </c>
      <c r="L159" s="184" t="s">
        <v>22</v>
      </c>
      <c r="M159" s="187">
        <v>368.03874000000002</v>
      </c>
      <c r="N159" s="184" t="s">
        <v>1320</v>
      </c>
      <c r="O159" s="187">
        <v>763753.52865915222</v>
      </c>
      <c r="P159" s="184" t="s">
        <v>1342</v>
      </c>
    </row>
    <row r="160" spans="1:16" ht="24" customHeight="1" x14ac:dyDescent="0.2">
      <c r="A160" s="184" t="s">
        <v>1343</v>
      </c>
      <c r="B160" s="185" t="s">
        <v>30</v>
      </c>
      <c r="C160" s="185"/>
      <c r="D160" s="185" t="s">
        <v>1344</v>
      </c>
      <c r="E160" s="185" t="s">
        <v>469</v>
      </c>
      <c r="F160" s="186" t="s">
        <v>27</v>
      </c>
      <c r="G160" s="184" t="s">
        <v>1044</v>
      </c>
      <c r="H160" s="184" t="s">
        <v>22</v>
      </c>
      <c r="I160" s="184" t="s">
        <v>1345</v>
      </c>
      <c r="J160" s="184" t="s">
        <v>22</v>
      </c>
      <c r="K160" s="184" t="s">
        <v>1346</v>
      </c>
      <c r="L160" s="184" t="s">
        <v>22</v>
      </c>
      <c r="M160" s="187">
        <v>361.57197600000001</v>
      </c>
      <c r="N160" s="184" t="s">
        <v>1320</v>
      </c>
      <c r="O160" s="187">
        <v>764115.10063515219</v>
      </c>
      <c r="P160" s="184" t="s">
        <v>1347</v>
      </c>
    </row>
    <row r="161" spans="1:16" ht="26.1" customHeight="1" x14ac:dyDescent="0.2">
      <c r="A161" s="184" t="s">
        <v>1348</v>
      </c>
      <c r="B161" s="185" t="s">
        <v>65</v>
      </c>
      <c r="C161" s="185"/>
      <c r="D161" s="185" t="s">
        <v>1349</v>
      </c>
      <c r="E161" s="185" t="s">
        <v>469</v>
      </c>
      <c r="F161" s="186" t="s">
        <v>534</v>
      </c>
      <c r="G161" s="184" t="s">
        <v>1212</v>
      </c>
      <c r="H161" s="184" t="s">
        <v>22</v>
      </c>
      <c r="I161" s="184" t="s">
        <v>825</v>
      </c>
      <c r="J161" s="184" t="s">
        <v>22</v>
      </c>
      <c r="K161" s="184" t="s">
        <v>1350</v>
      </c>
      <c r="L161" s="184" t="s">
        <v>22</v>
      </c>
      <c r="M161" s="187">
        <v>351.75948607800001</v>
      </c>
      <c r="N161" s="184" t="s">
        <v>1320</v>
      </c>
      <c r="O161" s="187">
        <v>764466.86012123025</v>
      </c>
      <c r="P161" s="184" t="s">
        <v>1351</v>
      </c>
    </row>
    <row r="162" spans="1:16" ht="39" customHeight="1" x14ac:dyDescent="0.2">
      <c r="A162" s="184" t="s">
        <v>1352</v>
      </c>
      <c r="B162" s="185" t="s">
        <v>30</v>
      </c>
      <c r="C162" s="185"/>
      <c r="D162" s="185" t="s">
        <v>1353</v>
      </c>
      <c r="E162" s="185" t="s">
        <v>469</v>
      </c>
      <c r="F162" s="186" t="s">
        <v>555</v>
      </c>
      <c r="G162" s="184" t="s">
        <v>1354</v>
      </c>
      <c r="H162" s="184" t="s">
        <v>22</v>
      </c>
      <c r="I162" s="184" t="s">
        <v>1355</v>
      </c>
      <c r="J162" s="184" t="s">
        <v>22</v>
      </c>
      <c r="K162" s="184" t="s">
        <v>1356</v>
      </c>
      <c r="L162" s="184" t="s">
        <v>22</v>
      </c>
      <c r="M162" s="187">
        <v>351.18965080800001</v>
      </c>
      <c r="N162" s="184" t="s">
        <v>1320</v>
      </c>
      <c r="O162" s="187">
        <v>764818.04977203824</v>
      </c>
      <c r="P162" s="184" t="s">
        <v>1357</v>
      </c>
    </row>
    <row r="163" spans="1:16" ht="26.1" customHeight="1" x14ac:dyDescent="0.2">
      <c r="A163" s="184" t="s">
        <v>1358</v>
      </c>
      <c r="B163" s="185" t="s">
        <v>30</v>
      </c>
      <c r="C163" s="185"/>
      <c r="D163" s="185" t="s">
        <v>1359</v>
      </c>
      <c r="E163" s="185" t="s">
        <v>469</v>
      </c>
      <c r="F163" s="186" t="s">
        <v>32</v>
      </c>
      <c r="G163" s="184" t="s">
        <v>1360</v>
      </c>
      <c r="H163" s="184" t="s">
        <v>22</v>
      </c>
      <c r="I163" s="184" t="s">
        <v>1361</v>
      </c>
      <c r="J163" s="184" t="s">
        <v>22</v>
      </c>
      <c r="K163" s="184" t="s">
        <v>1362</v>
      </c>
      <c r="L163" s="184" t="s">
        <v>22</v>
      </c>
      <c r="M163" s="187">
        <v>346.86234114812527</v>
      </c>
      <c r="N163" s="184" t="s">
        <v>1363</v>
      </c>
      <c r="O163" s="187">
        <v>765164.91211318632</v>
      </c>
      <c r="P163" s="184" t="s">
        <v>1364</v>
      </c>
    </row>
    <row r="164" spans="1:16" ht="26.1" customHeight="1" x14ac:dyDescent="0.2">
      <c r="A164" s="184" t="s">
        <v>1365</v>
      </c>
      <c r="B164" s="185" t="s">
        <v>25</v>
      </c>
      <c r="C164" s="185"/>
      <c r="D164" s="185" t="s">
        <v>1366</v>
      </c>
      <c r="E164" s="185" t="s">
        <v>469</v>
      </c>
      <c r="F164" s="186" t="s">
        <v>86</v>
      </c>
      <c r="G164" s="184" t="s">
        <v>1367</v>
      </c>
      <c r="H164" s="184" t="s">
        <v>22</v>
      </c>
      <c r="I164" s="184" t="s">
        <v>1368</v>
      </c>
      <c r="J164" s="184" t="s">
        <v>22</v>
      </c>
      <c r="K164" s="184" t="s">
        <v>1369</v>
      </c>
      <c r="L164" s="184" t="s">
        <v>22</v>
      </c>
      <c r="M164" s="187">
        <v>344.87368350000003</v>
      </c>
      <c r="N164" s="184" t="s">
        <v>1363</v>
      </c>
      <c r="O164" s="187">
        <v>765509.78579668631</v>
      </c>
      <c r="P164" s="184" t="s">
        <v>1370</v>
      </c>
    </row>
    <row r="165" spans="1:16" ht="24" customHeight="1" x14ac:dyDescent="0.2">
      <c r="A165" s="184" t="s">
        <v>1371</v>
      </c>
      <c r="B165" s="185" t="s">
        <v>25</v>
      </c>
      <c r="C165" s="185"/>
      <c r="D165" s="185" t="s">
        <v>1372</v>
      </c>
      <c r="E165" s="185" t="s">
        <v>476</v>
      </c>
      <c r="F165" s="186" t="s">
        <v>32</v>
      </c>
      <c r="G165" s="184" t="s">
        <v>1296</v>
      </c>
      <c r="H165" s="184" t="s">
        <v>22</v>
      </c>
      <c r="I165" s="184" t="s">
        <v>974</v>
      </c>
      <c r="J165" s="184" t="s">
        <v>22</v>
      </c>
      <c r="K165" s="184" t="s">
        <v>1373</v>
      </c>
      <c r="L165" s="184" t="s">
        <v>22</v>
      </c>
      <c r="M165" s="187">
        <v>342.92773539200158</v>
      </c>
      <c r="N165" s="184" t="s">
        <v>1363</v>
      </c>
      <c r="O165" s="187">
        <v>765852.71353207831</v>
      </c>
      <c r="P165" s="184" t="s">
        <v>1374</v>
      </c>
    </row>
    <row r="166" spans="1:16" ht="26.1" customHeight="1" x14ac:dyDescent="0.2">
      <c r="A166" s="184" t="s">
        <v>1375</v>
      </c>
      <c r="B166" s="185" t="s">
        <v>30</v>
      </c>
      <c r="C166" s="185"/>
      <c r="D166" s="185" t="s">
        <v>1376</v>
      </c>
      <c r="E166" s="185" t="s">
        <v>469</v>
      </c>
      <c r="F166" s="186" t="s">
        <v>27</v>
      </c>
      <c r="G166" s="184" t="s">
        <v>1377</v>
      </c>
      <c r="H166" s="184" t="s">
        <v>22</v>
      </c>
      <c r="I166" s="184" t="s">
        <v>1378</v>
      </c>
      <c r="J166" s="184" t="s">
        <v>22</v>
      </c>
      <c r="K166" s="184" t="s">
        <v>1379</v>
      </c>
      <c r="L166" s="184" t="s">
        <v>22</v>
      </c>
      <c r="M166" s="187">
        <v>341.37299999999999</v>
      </c>
      <c r="N166" s="184" t="s">
        <v>1363</v>
      </c>
      <c r="O166" s="187">
        <v>766194.08653207833</v>
      </c>
      <c r="P166" s="184" t="s">
        <v>1380</v>
      </c>
    </row>
    <row r="167" spans="1:16" ht="24" customHeight="1" x14ac:dyDescent="0.2">
      <c r="A167" s="184" t="s">
        <v>1381</v>
      </c>
      <c r="B167" s="185" t="s">
        <v>65</v>
      </c>
      <c r="C167" s="185"/>
      <c r="D167" s="185" t="s">
        <v>1382</v>
      </c>
      <c r="E167" s="185" t="s">
        <v>469</v>
      </c>
      <c r="F167" s="186" t="s">
        <v>231</v>
      </c>
      <c r="G167" s="184" t="s">
        <v>1383</v>
      </c>
      <c r="H167" s="184" t="s">
        <v>22</v>
      </c>
      <c r="I167" s="184" t="s">
        <v>1384</v>
      </c>
      <c r="J167" s="184" t="s">
        <v>22</v>
      </c>
      <c r="K167" s="184" t="s">
        <v>1385</v>
      </c>
      <c r="L167" s="184" t="s">
        <v>22</v>
      </c>
      <c r="M167" s="187">
        <v>327.47976299999999</v>
      </c>
      <c r="N167" s="184" t="s">
        <v>1363</v>
      </c>
      <c r="O167" s="187">
        <v>766521.56629507837</v>
      </c>
      <c r="P167" s="184" t="s">
        <v>1386</v>
      </c>
    </row>
    <row r="168" spans="1:16" ht="24" customHeight="1" x14ac:dyDescent="0.2">
      <c r="A168" s="184" t="s">
        <v>1387</v>
      </c>
      <c r="B168" s="185" t="s">
        <v>25</v>
      </c>
      <c r="C168" s="185"/>
      <c r="D168" s="185" t="s">
        <v>1388</v>
      </c>
      <c r="E168" s="185" t="s">
        <v>476</v>
      </c>
      <c r="F168" s="186" t="s">
        <v>32</v>
      </c>
      <c r="G168" s="184" t="s">
        <v>1389</v>
      </c>
      <c r="H168" s="184" t="s">
        <v>22</v>
      </c>
      <c r="I168" s="184" t="s">
        <v>584</v>
      </c>
      <c r="J168" s="184" t="s">
        <v>22</v>
      </c>
      <c r="K168" s="184" t="s">
        <v>1390</v>
      </c>
      <c r="L168" s="184" t="s">
        <v>22</v>
      </c>
      <c r="M168" s="187">
        <v>322.62834183171361</v>
      </c>
      <c r="N168" s="184" t="s">
        <v>1363</v>
      </c>
      <c r="O168" s="187">
        <v>766844.19463691011</v>
      </c>
      <c r="P168" s="184" t="s">
        <v>1391</v>
      </c>
    </row>
    <row r="169" spans="1:16" ht="26.1" customHeight="1" x14ac:dyDescent="0.2">
      <c r="A169" s="184" t="s">
        <v>1392</v>
      </c>
      <c r="B169" s="185" t="s">
        <v>30</v>
      </c>
      <c r="C169" s="185"/>
      <c r="D169" s="185" t="s">
        <v>1393</v>
      </c>
      <c r="E169" s="185" t="s">
        <v>469</v>
      </c>
      <c r="F169" s="186" t="s">
        <v>669</v>
      </c>
      <c r="G169" s="184" t="s">
        <v>1394</v>
      </c>
      <c r="H169" s="184" t="s">
        <v>22</v>
      </c>
      <c r="I169" s="184" t="s">
        <v>1395</v>
      </c>
      <c r="J169" s="184" t="s">
        <v>22</v>
      </c>
      <c r="K169" s="184" t="s">
        <v>1396</v>
      </c>
      <c r="L169" s="184" t="s">
        <v>22</v>
      </c>
      <c r="M169" s="187">
        <v>313.01327700000002</v>
      </c>
      <c r="N169" s="184" t="s">
        <v>1363</v>
      </c>
      <c r="O169" s="187">
        <v>767157.20791391004</v>
      </c>
      <c r="P169" s="184" t="s">
        <v>1397</v>
      </c>
    </row>
    <row r="170" spans="1:16" ht="24" customHeight="1" x14ac:dyDescent="0.2">
      <c r="A170" s="184" t="s">
        <v>1398</v>
      </c>
      <c r="B170" s="185" t="s">
        <v>65</v>
      </c>
      <c r="C170" s="185"/>
      <c r="D170" s="185" t="s">
        <v>1399</v>
      </c>
      <c r="E170" s="185" t="s">
        <v>469</v>
      </c>
      <c r="F170" s="186" t="s">
        <v>231</v>
      </c>
      <c r="G170" s="184" t="s">
        <v>927</v>
      </c>
      <c r="H170" s="184" t="s">
        <v>22</v>
      </c>
      <c r="I170" s="184" t="s">
        <v>1400</v>
      </c>
      <c r="J170" s="184" t="s">
        <v>22</v>
      </c>
      <c r="K170" s="184" t="s">
        <v>1401</v>
      </c>
      <c r="L170" s="184" t="s">
        <v>22</v>
      </c>
      <c r="M170" s="187">
        <v>305.62545</v>
      </c>
      <c r="N170" s="184" t="s">
        <v>1363</v>
      </c>
      <c r="O170" s="187">
        <v>767462.83336391009</v>
      </c>
      <c r="P170" s="184" t="s">
        <v>1402</v>
      </c>
    </row>
    <row r="171" spans="1:16" ht="39" customHeight="1" x14ac:dyDescent="0.2">
      <c r="A171" s="184" t="s">
        <v>1403</v>
      </c>
      <c r="B171" s="185" t="s">
        <v>30</v>
      </c>
      <c r="C171" s="185"/>
      <c r="D171" s="185" t="s">
        <v>1404</v>
      </c>
      <c r="E171" s="185" t="s">
        <v>469</v>
      </c>
      <c r="F171" s="186" t="s">
        <v>86</v>
      </c>
      <c r="G171" s="184" t="s">
        <v>1405</v>
      </c>
      <c r="H171" s="184" t="s">
        <v>22</v>
      </c>
      <c r="I171" s="184" t="s">
        <v>1406</v>
      </c>
      <c r="J171" s="184" t="s">
        <v>22</v>
      </c>
      <c r="K171" s="184" t="s">
        <v>1407</v>
      </c>
      <c r="L171" s="184" t="s">
        <v>22</v>
      </c>
      <c r="M171" s="187">
        <v>304.34367327436797</v>
      </c>
      <c r="N171" s="184" t="s">
        <v>1363</v>
      </c>
      <c r="O171" s="187">
        <v>767767.17703718448</v>
      </c>
      <c r="P171" s="184" t="s">
        <v>1408</v>
      </c>
    </row>
    <row r="172" spans="1:16" ht="51.95" customHeight="1" x14ac:dyDescent="0.2">
      <c r="A172" s="184" t="s">
        <v>269</v>
      </c>
      <c r="B172" s="185" t="s">
        <v>30</v>
      </c>
      <c r="C172" s="185"/>
      <c r="D172" s="185" t="s">
        <v>270</v>
      </c>
      <c r="E172" s="185" t="s">
        <v>469</v>
      </c>
      <c r="F172" s="186" t="s">
        <v>86</v>
      </c>
      <c r="G172" s="184" t="s">
        <v>1033</v>
      </c>
      <c r="H172" s="184" t="s">
        <v>22</v>
      </c>
      <c r="I172" s="184" t="s">
        <v>1409</v>
      </c>
      <c r="J172" s="184" t="s">
        <v>22</v>
      </c>
      <c r="K172" s="184" t="s">
        <v>1410</v>
      </c>
      <c r="L172" s="184" t="s">
        <v>22</v>
      </c>
      <c r="M172" s="187">
        <v>304.01519999999999</v>
      </c>
      <c r="N172" s="184" t="s">
        <v>1363</v>
      </c>
      <c r="O172" s="187">
        <v>768071.1922371845</v>
      </c>
      <c r="P172" s="184" t="s">
        <v>1411</v>
      </c>
    </row>
    <row r="173" spans="1:16" ht="24" customHeight="1" x14ac:dyDescent="0.2">
      <c r="A173" s="184" t="s">
        <v>1412</v>
      </c>
      <c r="B173" s="185" t="s">
        <v>65</v>
      </c>
      <c r="C173" s="185"/>
      <c r="D173" s="185" t="s">
        <v>1413</v>
      </c>
      <c r="E173" s="185" t="s">
        <v>469</v>
      </c>
      <c r="F173" s="186" t="s">
        <v>887</v>
      </c>
      <c r="G173" s="184" t="s">
        <v>1414</v>
      </c>
      <c r="H173" s="184" t="s">
        <v>22</v>
      </c>
      <c r="I173" s="184" t="s">
        <v>1415</v>
      </c>
      <c r="J173" s="184" t="s">
        <v>22</v>
      </c>
      <c r="K173" s="184" t="s">
        <v>1416</v>
      </c>
      <c r="L173" s="184" t="s">
        <v>22</v>
      </c>
      <c r="M173" s="187">
        <v>299.93160599999999</v>
      </c>
      <c r="N173" s="184" t="s">
        <v>1363</v>
      </c>
      <c r="O173" s="187">
        <v>768371.12384318444</v>
      </c>
      <c r="P173" s="184" t="s">
        <v>1417</v>
      </c>
    </row>
    <row r="174" spans="1:16" ht="26.1" customHeight="1" x14ac:dyDescent="0.2">
      <c r="A174" s="184" t="s">
        <v>1418</v>
      </c>
      <c r="B174" s="185" t="s">
        <v>30</v>
      </c>
      <c r="C174" s="185"/>
      <c r="D174" s="185" t="s">
        <v>1419</v>
      </c>
      <c r="E174" s="185" t="s">
        <v>469</v>
      </c>
      <c r="F174" s="186" t="s">
        <v>32</v>
      </c>
      <c r="G174" s="184" t="s">
        <v>1420</v>
      </c>
      <c r="H174" s="184" t="s">
        <v>22</v>
      </c>
      <c r="I174" s="184" t="s">
        <v>1421</v>
      </c>
      <c r="J174" s="184" t="s">
        <v>22</v>
      </c>
      <c r="K174" s="184" t="s">
        <v>1422</v>
      </c>
      <c r="L174" s="184" t="s">
        <v>22</v>
      </c>
      <c r="M174" s="187">
        <v>296.80128000000002</v>
      </c>
      <c r="N174" s="184" t="s">
        <v>1363</v>
      </c>
      <c r="O174" s="187">
        <v>768667.92512318445</v>
      </c>
      <c r="P174" s="184" t="s">
        <v>1423</v>
      </c>
    </row>
    <row r="175" spans="1:16" ht="24" customHeight="1" x14ac:dyDescent="0.2">
      <c r="A175" s="184" t="s">
        <v>1424</v>
      </c>
      <c r="B175" s="185" t="s">
        <v>30</v>
      </c>
      <c r="C175" s="185"/>
      <c r="D175" s="185" t="s">
        <v>1425</v>
      </c>
      <c r="E175" s="185" t="s">
        <v>469</v>
      </c>
      <c r="F175" s="186" t="s">
        <v>1117</v>
      </c>
      <c r="G175" s="184" t="s">
        <v>1426</v>
      </c>
      <c r="H175" s="184" t="s">
        <v>22</v>
      </c>
      <c r="I175" s="184" t="s">
        <v>1427</v>
      </c>
      <c r="J175" s="184" t="s">
        <v>22</v>
      </c>
      <c r="K175" s="184" t="s">
        <v>1428</v>
      </c>
      <c r="L175" s="184" t="s">
        <v>22</v>
      </c>
      <c r="M175" s="187">
        <v>290.26164767879999</v>
      </c>
      <c r="N175" s="184" t="s">
        <v>1363</v>
      </c>
      <c r="O175" s="187">
        <v>768958.18677086325</v>
      </c>
      <c r="P175" s="184" t="s">
        <v>1429</v>
      </c>
    </row>
    <row r="176" spans="1:16" ht="26.1" customHeight="1" x14ac:dyDescent="0.2">
      <c r="A176" s="184" t="s">
        <v>1430</v>
      </c>
      <c r="B176" s="185" t="s">
        <v>30</v>
      </c>
      <c r="C176" s="185"/>
      <c r="D176" s="185" t="s">
        <v>1431</v>
      </c>
      <c r="E176" s="185" t="s">
        <v>469</v>
      </c>
      <c r="F176" s="186" t="s">
        <v>27</v>
      </c>
      <c r="G176" s="184" t="s">
        <v>1186</v>
      </c>
      <c r="H176" s="184" t="s">
        <v>22</v>
      </c>
      <c r="I176" s="184" t="s">
        <v>1432</v>
      </c>
      <c r="J176" s="184" t="s">
        <v>22</v>
      </c>
      <c r="K176" s="184" t="s">
        <v>1433</v>
      </c>
      <c r="L176" s="184" t="s">
        <v>22</v>
      </c>
      <c r="M176" s="187">
        <v>274.38659999999999</v>
      </c>
      <c r="N176" s="184" t="s">
        <v>1363</v>
      </c>
      <c r="O176" s="187">
        <v>769232.57337086322</v>
      </c>
      <c r="P176" s="184" t="s">
        <v>1434</v>
      </c>
    </row>
    <row r="177" spans="1:16" ht="24" customHeight="1" x14ac:dyDescent="0.2">
      <c r="A177" s="184" t="s">
        <v>1435</v>
      </c>
      <c r="B177" s="185" t="s">
        <v>65</v>
      </c>
      <c r="C177" s="185"/>
      <c r="D177" s="185" t="s">
        <v>1436</v>
      </c>
      <c r="E177" s="185" t="s">
        <v>469</v>
      </c>
      <c r="F177" s="186" t="s">
        <v>41</v>
      </c>
      <c r="G177" s="184" t="s">
        <v>1437</v>
      </c>
      <c r="H177" s="184" t="s">
        <v>22</v>
      </c>
      <c r="I177" s="184" t="s">
        <v>1438</v>
      </c>
      <c r="J177" s="184" t="s">
        <v>22</v>
      </c>
      <c r="K177" s="184" t="s">
        <v>1439</v>
      </c>
      <c r="L177" s="184" t="s">
        <v>22</v>
      </c>
      <c r="M177" s="187">
        <v>265.69125000000003</v>
      </c>
      <c r="N177" s="184" t="s">
        <v>1440</v>
      </c>
      <c r="O177" s="187">
        <v>769498.26462086325</v>
      </c>
      <c r="P177" s="184" t="s">
        <v>1441</v>
      </c>
    </row>
    <row r="178" spans="1:16" ht="26.1" customHeight="1" x14ac:dyDescent="0.2">
      <c r="A178" s="184" t="s">
        <v>1442</v>
      </c>
      <c r="B178" s="185" t="s">
        <v>65</v>
      </c>
      <c r="C178" s="185"/>
      <c r="D178" s="185" t="s">
        <v>1443</v>
      </c>
      <c r="E178" s="185" t="s">
        <v>469</v>
      </c>
      <c r="F178" s="186" t="s">
        <v>534</v>
      </c>
      <c r="G178" s="184" t="s">
        <v>1444</v>
      </c>
      <c r="H178" s="184" t="s">
        <v>22</v>
      </c>
      <c r="I178" s="184" t="s">
        <v>602</v>
      </c>
      <c r="J178" s="184" t="s">
        <v>22</v>
      </c>
      <c r="K178" s="184" t="s">
        <v>1445</v>
      </c>
      <c r="L178" s="184" t="s">
        <v>22</v>
      </c>
      <c r="M178" s="187">
        <v>260.95243754580002</v>
      </c>
      <c r="N178" s="184" t="s">
        <v>1440</v>
      </c>
      <c r="O178" s="187">
        <v>769759.21705840901</v>
      </c>
      <c r="P178" s="184" t="s">
        <v>1446</v>
      </c>
    </row>
    <row r="179" spans="1:16" ht="26.1" customHeight="1" x14ac:dyDescent="0.2">
      <c r="A179" s="184" t="s">
        <v>1447</v>
      </c>
      <c r="B179" s="185" t="s">
        <v>30</v>
      </c>
      <c r="C179" s="185"/>
      <c r="D179" s="185" t="s">
        <v>1448</v>
      </c>
      <c r="E179" s="185" t="s">
        <v>469</v>
      </c>
      <c r="F179" s="186" t="s">
        <v>555</v>
      </c>
      <c r="G179" s="184" t="s">
        <v>1449</v>
      </c>
      <c r="H179" s="184" t="s">
        <v>22</v>
      </c>
      <c r="I179" s="184" t="s">
        <v>1450</v>
      </c>
      <c r="J179" s="184" t="s">
        <v>22</v>
      </c>
      <c r="K179" s="184" t="s">
        <v>1451</v>
      </c>
      <c r="L179" s="184" t="s">
        <v>22</v>
      </c>
      <c r="M179" s="187">
        <v>253.89339912</v>
      </c>
      <c r="N179" s="184" t="s">
        <v>1440</v>
      </c>
      <c r="O179" s="187">
        <v>770013.11045752908</v>
      </c>
      <c r="P179" s="184" t="s">
        <v>1452</v>
      </c>
    </row>
    <row r="180" spans="1:16" ht="39" customHeight="1" x14ac:dyDescent="0.2">
      <c r="A180" s="184" t="s">
        <v>1453</v>
      </c>
      <c r="B180" s="185" t="s">
        <v>30</v>
      </c>
      <c r="C180" s="185"/>
      <c r="D180" s="185" t="s">
        <v>1454</v>
      </c>
      <c r="E180" s="185" t="s">
        <v>469</v>
      </c>
      <c r="F180" s="186" t="s">
        <v>27</v>
      </c>
      <c r="G180" s="184" t="s">
        <v>1455</v>
      </c>
      <c r="H180" s="184" t="s">
        <v>22</v>
      </c>
      <c r="I180" s="184" t="s">
        <v>1456</v>
      </c>
      <c r="J180" s="184" t="s">
        <v>22</v>
      </c>
      <c r="K180" s="184" t="s">
        <v>1457</v>
      </c>
      <c r="L180" s="184" t="s">
        <v>22</v>
      </c>
      <c r="M180" s="187">
        <v>248.918654124</v>
      </c>
      <c r="N180" s="184" t="s">
        <v>1440</v>
      </c>
      <c r="O180" s="187">
        <v>770262.02911165298</v>
      </c>
      <c r="P180" s="184" t="s">
        <v>1458</v>
      </c>
    </row>
    <row r="181" spans="1:16" ht="24" customHeight="1" x14ac:dyDescent="0.2">
      <c r="A181" s="184" t="s">
        <v>1459</v>
      </c>
      <c r="B181" s="185" t="s">
        <v>30</v>
      </c>
      <c r="C181" s="185"/>
      <c r="D181" s="185" t="s">
        <v>1460</v>
      </c>
      <c r="E181" s="185" t="s">
        <v>476</v>
      </c>
      <c r="F181" s="186" t="s">
        <v>32</v>
      </c>
      <c r="G181" s="184" t="s">
        <v>1461</v>
      </c>
      <c r="H181" s="184" t="s">
        <v>22</v>
      </c>
      <c r="I181" s="184" t="s">
        <v>1462</v>
      </c>
      <c r="J181" s="184" t="s">
        <v>22</v>
      </c>
      <c r="K181" s="184" t="s">
        <v>1463</v>
      </c>
      <c r="L181" s="184" t="s">
        <v>22</v>
      </c>
      <c r="M181" s="187">
        <v>248.56331037439833</v>
      </c>
      <c r="N181" s="184" t="s">
        <v>1440</v>
      </c>
      <c r="O181" s="187">
        <v>770510.59242202749</v>
      </c>
      <c r="P181" s="184" t="s">
        <v>1464</v>
      </c>
    </row>
    <row r="182" spans="1:16" ht="26.1" customHeight="1" x14ac:dyDescent="0.2">
      <c r="A182" s="184" t="s">
        <v>1465</v>
      </c>
      <c r="B182" s="185" t="s">
        <v>65</v>
      </c>
      <c r="C182" s="185"/>
      <c r="D182" s="185" t="s">
        <v>1466</v>
      </c>
      <c r="E182" s="185" t="s">
        <v>469</v>
      </c>
      <c r="F182" s="186" t="s">
        <v>534</v>
      </c>
      <c r="G182" s="184" t="s">
        <v>1467</v>
      </c>
      <c r="H182" s="184" t="s">
        <v>22</v>
      </c>
      <c r="I182" s="184" t="s">
        <v>1468</v>
      </c>
      <c r="J182" s="184" t="s">
        <v>22</v>
      </c>
      <c r="K182" s="184" t="s">
        <v>1469</v>
      </c>
      <c r="L182" s="184" t="s">
        <v>22</v>
      </c>
      <c r="M182" s="187">
        <v>247.46322000000001</v>
      </c>
      <c r="N182" s="184" t="s">
        <v>1440</v>
      </c>
      <c r="O182" s="187">
        <v>770758.05564202741</v>
      </c>
      <c r="P182" s="184" t="s">
        <v>1470</v>
      </c>
    </row>
    <row r="183" spans="1:16" ht="51.95" customHeight="1" x14ac:dyDescent="0.2">
      <c r="A183" s="184" t="s">
        <v>1471</v>
      </c>
      <c r="B183" s="185" t="s">
        <v>30</v>
      </c>
      <c r="C183" s="185"/>
      <c r="D183" s="185" t="s">
        <v>1472</v>
      </c>
      <c r="E183" s="185" t="s">
        <v>1082</v>
      </c>
      <c r="F183" s="186" t="s">
        <v>27</v>
      </c>
      <c r="G183" s="184" t="s">
        <v>1473</v>
      </c>
      <c r="H183" s="184" t="s">
        <v>22</v>
      </c>
      <c r="I183" s="184" t="s">
        <v>1474</v>
      </c>
      <c r="J183" s="184" t="s">
        <v>22</v>
      </c>
      <c r="K183" s="184" t="s">
        <v>1475</v>
      </c>
      <c r="L183" s="184" t="s">
        <v>22</v>
      </c>
      <c r="M183" s="187">
        <v>241.69355570363913</v>
      </c>
      <c r="N183" s="184" t="s">
        <v>1440</v>
      </c>
      <c r="O183" s="187">
        <v>770999.74919773103</v>
      </c>
      <c r="P183" s="184" t="s">
        <v>1476</v>
      </c>
    </row>
    <row r="184" spans="1:16" ht="26.1" customHeight="1" x14ac:dyDescent="0.2">
      <c r="A184" s="184" t="s">
        <v>1477</v>
      </c>
      <c r="B184" s="185" t="s">
        <v>30</v>
      </c>
      <c r="C184" s="185"/>
      <c r="D184" s="185" t="s">
        <v>1478</v>
      </c>
      <c r="E184" s="185" t="s">
        <v>469</v>
      </c>
      <c r="F184" s="186" t="s">
        <v>27</v>
      </c>
      <c r="G184" s="184" t="s">
        <v>1479</v>
      </c>
      <c r="H184" s="184" t="s">
        <v>22</v>
      </c>
      <c r="I184" s="184" t="s">
        <v>1480</v>
      </c>
      <c r="J184" s="184" t="s">
        <v>22</v>
      </c>
      <c r="K184" s="184" t="s">
        <v>1481</v>
      </c>
      <c r="L184" s="184" t="s">
        <v>22</v>
      </c>
      <c r="M184" s="187">
        <v>233.731008</v>
      </c>
      <c r="N184" s="184" t="s">
        <v>1440</v>
      </c>
      <c r="O184" s="187">
        <v>771233.48020573112</v>
      </c>
      <c r="P184" s="184" t="s">
        <v>1482</v>
      </c>
    </row>
    <row r="185" spans="1:16" ht="24" customHeight="1" x14ac:dyDescent="0.2">
      <c r="A185" s="184" t="s">
        <v>1483</v>
      </c>
      <c r="B185" s="185" t="s">
        <v>30</v>
      </c>
      <c r="C185" s="185"/>
      <c r="D185" s="185" t="s">
        <v>1484</v>
      </c>
      <c r="E185" s="185" t="s">
        <v>469</v>
      </c>
      <c r="F185" s="186" t="s">
        <v>555</v>
      </c>
      <c r="G185" s="184" t="s">
        <v>1485</v>
      </c>
      <c r="H185" s="184" t="s">
        <v>22</v>
      </c>
      <c r="I185" s="184" t="s">
        <v>1486</v>
      </c>
      <c r="J185" s="184" t="s">
        <v>22</v>
      </c>
      <c r="K185" s="184" t="s">
        <v>1487</v>
      </c>
      <c r="L185" s="184" t="s">
        <v>22</v>
      </c>
      <c r="M185" s="187">
        <v>233.37098804735999</v>
      </c>
      <c r="N185" s="184" t="s">
        <v>1440</v>
      </c>
      <c r="O185" s="187">
        <v>771466.85119377845</v>
      </c>
      <c r="P185" s="184" t="s">
        <v>1488</v>
      </c>
    </row>
    <row r="186" spans="1:16" ht="24" customHeight="1" x14ac:dyDescent="0.2">
      <c r="A186" s="184" t="s">
        <v>1489</v>
      </c>
      <c r="B186" s="185" t="s">
        <v>30</v>
      </c>
      <c r="C186" s="185"/>
      <c r="D186" s="185" t="s">
        <v>1490</v>
      </c>
      <c r="E186" s="185" t="s">
        <v>469</v>
      </c>
      <c r="F186" s="186" t="s">
        <v>27</v>
      </c>
      <c r="G186" s="184" t="s">
        <v>1491</v>
      </c>
      <c r="H186" s="184" t="s">
        <v>22</v>
      </c>
      <c r="I186" s="184" t="s">
        <v>1492</v>
      </c>
      <c r="J186" s="184" t="s">
        <v>22</v>
      </c>
      <c r="K186" s="184" t="s">
        <v>1493</v>
      </c>
      <c r="L186" s="184" t="s">
        <v>22</v>
      </c>
      <c r="M186" s="187">
        <v>230.63761314816</v>
      </c>
      <c r="N186" s="184" t="s">
        <v>1440</v>
      </c>
      <c r="O186" s="187">
        <v>771697.48880692665</v>
      </c>
      <c r="P186" s="184" t="s">
        <v>1494</v>
      </c>
    </row>
    <row r="187" spans="1:16" ht="39" customHeight="1" x14ac:dyDescent="0.2">
      <c r="A187" s="184" t="s">
        <v>257</v>
      </c>
      <c r="B187" s="185" t="s">
        <v>30</v>
      </c>
      <c r="C187" s="185"/>
      <c r="D187" s="185" t="s">
        <v>258</v>
      </c>
      <c r="E187" s="185" t="s">
        <v>469</v>
      </c>
      <c r="F187" s="186" t="s">
        <v>27</v>
      </c>
      <c r="G187" s="184" t="s">
        <v>1495</v>
      </c>
      <c r="H187" s="184" t="s">
        <v>22</v>
      </c>
      <c r="I187" s="184" t="s">
        <v>1496</v>
      </c>
      <c r="J187" s="184" t="s">
        <v>22</v>
      </c>
      <c r="K187" s="184" t="s">
        <v>1497</v>
      </c>
      <c r="L187" s="184" t="s">
        <v>22</v>
      </c>
      <c r="M187" s="187">
        <v>228.758556</v>
      </c>
      <c r="N187" s="184" t="s">
        <v>1440</v>
      </c>
      <c r="O187" s="187">
        <v>771926.2473629266</v>
      </c>
      <c r="P187" s="184" t="s">
        <v>1498</v>
      </c>
    </row>
    <row r="188" spans="1:16" ht="24" customHeight="1" x14ac:dyDescent="0.2">
      <c r="A188" s="184" t="s">
        <v>1499</v>
      </c>
      <c r="B188" s="185" t="s">
        <v>65</v>
      </c>
      <c r="C188" s="185"/>
      <c r="D188" s="185" t="s">
        <v>1500</v>
      </c>
      <c r="E188" s="185" t="s">
        <v>469</v>
      </c>
      <c r="F188" s="186" t="s">
        <v>887</v>
      </c>
      <c r="G188" s="184" t="s">
        <v>1501</v>
      </c>
      <c r="H188" s="184" t="s">
        <v>22</v>
      </c>
      <c r="I188" s="184" t="s">
        <v>1018</v>
      </c>
      <c r="J188" s="184" t="s">
        <v>22</v>
      </c>
      <c r="K188" s="184" t="s">
        <v>1502</v>
      </c>
      <c r="L188" s="184" t="s">
        <v>22</v>
      </c>
      <c r="M188" s="187">
        <v>210.23424</v>
      </c>
      <c r="N188" s="184" t="s">
        <v>1440</v>
      </c>
      <c r="O188" s="187">
        <v>772136.48160292662</v>
      </c>
      <c r="P188" s="184" t="s">
        <v>1503</v>
      </c>
    </row>
    <row r="189" spans="1:16" ht="26.1" customHeight="1" x14ac:dyDescent="0.2">
      <c r="A189" s="184" t="s">
        <v>1504</v>
      </c>
      <c r="B189" s="185" t="s">
        <v>25</v>
      </c>
      <c r="C189" s="185"/>
      <c r="D189" s="185" t="s">
        <v>1505</v>
      </c>
      <c r="E189" s="185" t="s">
        <v>469</v>
      </c>
      <c r="F189" s="186" t="s">
        <v>27</v>
      </c>
      <c r="G189" s="184" t="s">
        <v>881</v>
      </c>
      <c r="H189" s="184" t="s">
        <v>22</v>
      </c>
      <c r="I189" s="184" t="s">
        <v>1506</v>
      </c>
      <c r="J189" s="184" t="s">
        <v>22</v>
      </c>
      <c r="K189" s="184" t="s">
        <v>1506</v>
      </c>
      <c r="L189" s="184" t="s">
        <v>22</v>
      </c>
      <c r="M189" s="187">
        <v>209.56437600000001</v>
      </c>
      <c r="N189" s="184" t="s">
        <v>1440</v>
      </c>
      <c r="O189" s="187">
        <v>772346.04597892659</v>
      </c>
      <c r="P189" s="184" t="s">
        <v>1507</v>
      </c>
    </row>
    <row r="190" spans="1:16" ht="26.1" customHeight="1" x14ac:dyDescent="0.2">
      <c r="A190" s="184" t="s">
        <v>1508</v>
      </c>
      <c r="B190" s="185" t="s">
        <v>65</v>
      </c>
      <c r="C190" s="185"/>
      <c r="D190" s="185" t="s">
        <v>1509</v>
      </c>
      <c r="E190" s="185" t="s">
        <v>469</v>
      </c>
      <c r="F190" s="186" t="s">
        <v>534</v>
      </c>
      <c r="G190" s="184" t="s">
        <v>570</v>
      </c>
      <c r="H190" s="184" t="s">
        <v>22</v>
      </c>
      <c r="I190" s="184" t="s">
        <v>1196</v>
      </c>
      <c r="J190" s="184" t="s">
        <v>22</v>
      </c>
      <c r="K190" s="184" t="s">
        <v>1510</v>
      </c>
      <c r="L190" s="184" t="s">
        <v>22</v>
      </c>
      <c r="M190" s="187">
        <v>198.00066629087999</v>
      </c>
      <c r="N190" s="184" t="s">
        <v>1440</v>
      </c>
      <c r="O190" s="187">
        <v>772544.04664521746</v>
      </c>
      <c r="P190" s="184" t="s">
        <v>1511</v>
      </c>
    </row>
    <row r="191" spans="1:16" ht="26.1" customHeight="1" x14ac:dyDescent="0.2">
      <c r="A191" s="184" t="s">
        <v>1512</v>
      </c>
      <c r="B191" s="185" t="s">
        <v>30</v>
      </c>
      <c r="C191" s="185"/>
      <c r="D191" s="185" t="s">
        <v>1513</v>
      </c>
      <c r="E191" s="185" t="s">
        <v>469</v>
      </c>
      <c r="F191" s="186" t="s">
        <v>86</v>
      </c>
      <c r="G191" s="184" t="s">
        <v>1514</v>
      </c>
      <c r="H191" s="184" t="s">
        <v>22</v>
      </c>
      <c r="I191" s="184" t="s">
        <v>1515</v>
      </c>
      <c r="J191" s="184" t="s">
        <v>22</v>
      </c>
      <c r="K191" s="184" t="s">
        <v>1516</v>
      </c>
      <c r="L191" s="184" t="s">
        <v>22</v>
      </c>
      <c r="M191" s="187">
        <v>197.86506469080001</v>
      </c>
      <c r="N191" s="184" t="s">
        <v>1440</v>
      </c>
      <c r="O191" s="187">
        <v>772741.91170990828</v>
      </c>
      <c r="P191" s="184" t="s">
        <v>1517</v>
      </c>
    </row>
    <row r="192" spans="1:16" ht="26.1" customHeight="1" x14ac:dyDescent="0.2">
      <c r="A192" s="184" t="s">
        <v>1518</v>
      </c>
      <c r="B192" s="185" t="s">
        <v>30</v>
      </c>
      <c r="C192" s="185"/>
      <c r="D192" s="185" t="s">
        <v>1519</v>
      </c>
      <c r="E192" s="185" t="s">
        <v>469</v>
      </c>
      <c r="F192" s="186" t="s">
        <v>27</v>
      </c>
      <c r="G192" s="184" t="s">
        <v>1520</v>
      </c>
      <c r="H192" s="184" t="s">
        <v>22</v>
      </c>
      <c r="I192" s="184" t="s">
        <v>1521</v>
      </c>
      <c r="J192" s="184" t="s">
        <v>22</v>
      </c>
      <c r="K192" s="184" t="s">
        <v>1522</v>
      </c>
      <c r="L192" s="184" t="s">
        <v>22</v>
      </c>
      <c r="M192" s="187">
        <v>191.05879042800001</v>
      </c>
      <c r="N192" s="184" t="s">
        <v>1523</v>
      </c>
      <c r="O192" s="187">
        <v>772932.97050033626</v>
      </c>
      <c r="P192" s="184" t="s">
        <v>1524</v>
      </c>
    </row>
    <row r="193" spans="1:16" ht="26.1" customHeight="1" x14ac:dyDescent="0.2">
      <c r="A193" s="184" t="s">
        <v>1525</v>
      </c>
      <c r="B193" s="185" t="s">
        <v>30</v>
      </c>
      <c r="C193" s="185"/>
      <c r="D193" s="185" t="s">
        <v>1526</v>
      </c>
      <c r="E193" s="185" t="s">
        <v>469</v>
      </c>
      <c r="F193" s="186" t="s">
        <v>27</v>
      </c>
      <c r="G193" s="184" t="s">
        <v>939</v>
      </c>
      <c r="H193" s="184" t="s">
        <v>22</v>
      </c>
      <c r="I193" s="184" t="s">
        <v>1527</v>
      </c>
      <c r="J193" s="184" t="s">
        <v>22</v>
      </c>
      <c r="K193" s="184" t="s">
        <v>1528</v>
      </c>
      <c r="L193" s="184" t="s">
        <v>22</v>
      </c>
      <c r="M193" s="187">
        <v>184.418712</v>
      </c>
      <c r="N193" s="184" t="s">
        <v>1523</v>
      </c>
      <c r="O193" s="187">
        <v>773117.38921233627</v>
      </c>
      <c r="P193" s="184" t="s">
        <v>1529</v>
      </c>
    </row>
    <row r="194" spans="1:16" ht="39" customHeight="1" x14ac:dyDescent="0.2">
      <c r="A194" s="184" t="s">
        <v>1530</v>
      </c>
      <c r="B194" s="185" t="s">
        <v>30</v>
      </c>
      <c r="C194" s="185"/>
      <c r="D194" s="185" t="s">
        <v>1531</v>
      </c>
      <c r="E194" s="185" t="s">
        <v>1082</v>
      </c>
      <c r="F194" s="186" t="s">
        <v>27</v>
      </c>
      <c r="G194" s="184" t="s">
        <v>1532</v>
      </c>
      <c r="H194" s="184" t="s">
        <v>22</v>
      </c>
      <c r="I194" s="184" t="s">
        <v>1533</v>
      </c>
      <c r="J194" s="184" t="s">
        <v>22</v>
      </c>
      <c r="K194" s="184" t="s">
        <v>1534</v>
      </c>
      <c r="L194" s="184" t="s">
        <v>22</v>
      </c>
      <c r="M194" s="187">
        <v>183.74373642239999</v>
      </c>
      <c r="N194" s="184" t="s">
        <v>1523</v>
      </c>
      <c r="O194" s="187">
        <v>773301.13294875866</v>
      </c>
      <c r="P194" s="184" t="s">
        <v>1535</v>
      </c>
    </row>
    <row r="195" spans="1:16" ht="24" customHeight="1" x14ac:dyDescent="0.2">
      <c r="A195" s="184" t="s">
        <v>1536</v>
      </c>
      <c r="B195" s="185" t="s">
        <v>65</v>
      </c>
      <c r="C195" s="185"/>
      <c r="D195" s="185" t="s">
        <v>1537</v>
      </c>
      <c r="E195" s="185" t="s">
        <v>469</v>
      </c>
      <c r="F195" s="186" t="s">
        <v>855</v>
      </c>
      <c r="G195" s="184" t="s">
        <v>1538</v>
      </c>
      <c r="H195" s="184" t="s">
        <v>22</v>
      </c>
      <c r="I195" s="184" t="s">
        <v>1539</v>
      </c>
      <c r="J195" s="184" t="s">
        <v>22</v>
      </c>
      <c r="K195" s="184" t="s">
        <v>1540</v>
      </c>
      <c r="L195" s="184" t="s">
        <v>22</v>
      </c>
      <c r="M195" s="187">
        <v>179.58054196800001</v>
      </c>
      <c r="N195" s="184" t="s">
        <v>1523</v>
      </c>
      <c r="O195" s="187">
        <v>773480.71349072666</v>
      </c>
      <c r="P195" s="184" t="s">
        <v>1541</v>
      </c>
    </row>
    <row r="196" spans="1:16" ht="26.1" customHeight="1" x14ac:dyDescent="0.2">
      <c r="A196" s="184" t="s">
        <v>1542</v>
      </c>
      <c r="B196" s="185" t="s">
        <v>30</v>
      </c>
      <c r="C196" s="185"/>
      <c r="D196" s="185" t="s">
        <v>1543</v>
      </c>
      <c r="E196" s="185" t="s">
        <v>469</v>
      </c>
      <c r="F196" s="186" t="s">
        <v>32</v>
      </c>
      <c r="G196" s="184" t="s">
        <v>1544</v>
      </c>
      <c r="H196" s="184" t="s">
        <v>22</v>
      </c>
      <c r="I196" s="184" t="s">
        <v>1468</v>
      </c>
      <c r="J196" s="184" t="s">
        <v>22</v>
      </c>
      <c r="K196" s="184" t="s">
        <v>1545</v>
      </c>
      <c r="L196" s="184" t="s">
        <v>22</v>
      </c>
      <c r="M196" s="187">
        <v>178.98083076360001</v>
      </c>
      <c r="N196" s="184" t="s">
        <v>1523</v>
      </c>
      <c r="O196" s="187">
        <v>773659.69432149024</v>
      </c>
      <c r="P196" s="184" t="s">
        <v>1546</v>
      </c>
    </row>
    <row r="197" spans="1:16" ht="24" customHeight="1" x14ac:dyDescent="0.2">
      <c r="A197" s="184" t="s">
        <v>1547</v>
      </c>
      <c r="B197" s="185" t="s">
        <v>30</v>
      </c>
      <c r="C197" s="185"/>
      <c r="D197" s="185" t="s">
        <v>1548</v>
      </c>
      <c r="E197" s="185" t="s">
        <v>476</v>
      </c>
      <c r="F197" s="186" t="s">
        <v>32</v>
      </c>
      <c r="G197" s="184" t="s">
        <v>1549</v>
      </c>
      <c r="H197" s="184" t="s">
        <v>22</v>
      </c>
      <c r="I197" s="184" t="s">
        <v>712</v>
      </c>
      <c r="J197" s="184" t="s">
        <v>22</v>
      </c>
      <c r="K197" s="184" t="s">
        <v>1550</v>
      </c>
      <c r="L197" s="184" t="s">
        <v>22</v>
      </c>
      <c r="M197" s="187">
        <v>178.56725790014934</v>
      </c>
      <c r="N197" s="184" t="s">
        <v>1523</v>
      </c>
      <c r="O197" s="187">
        <v>773838.26157939038</v>
      </c>
      <c r="P197" s="184" t="s">
        <v>1551</v>
      </c>
    </row>
    <row r="198" spans="1:16" ht="24" customHeight="1" x14ac:dyDescent="0.2">
      <c r="A198" s="184" t="s">
        <v>1552</v>
      </c>
      <c r="B198" s="185" t="s">
        <v>25</v>
      </c>
      <c r="C198" s="185"/>
      <c r="D198" s="185" t="s">
        <v>1553</v>
      </c>
      <c r="E198" s="185" t="s">
        <v>476</v>
      </c>
      <c r="F198" s="186" t="s">
        <v>32</v>
      </c>
      <c r="G198" s="184" t="s">
        <v>1554</v>
      </c>
      <c r="H198" s="184" t="s">
        <v>22</v>
      </c>
      <c r="I198" s="184" t="s">
        <v>1555</v>
      </c>
      <c r="J198" s="184" t="s">
        <v>22</v>
      </c>
      <c r="K198" s="184" t="s">
        <v>1556</v>
      </c>
      <c r="L198" s="184" t="s">
        <v>22</v>
      </c>
      <c r="M198" s="187">
        <v>177.8954402008286</v>
      </c>
      <c r="N198" s="184" t="s">
        <v>1523</v>
      </c>
      <c r="O198" s="187">
        <v>774016.15701959131</v>
      </c>
      <c r="P198" s="184" t="s">
        <v>1557</v>
      </c>
    </row>
    <row r="199" spans="1:16" ht="26.1" customHeight="1" x14ac:dyDescent="0.2">
      <c r="A199" s="184" t="s">
        <v>1558</v>
      </c>
      <c r="B199" s="185" t="s">
        <v>30</v>
      </c>
      <c r="C199" s="185"/>
      <c r="D199" s="185" t="s">
        <v>1559</v>
      </c>
      <c r="E199" s="185" t="s">
        <v>469</v>
      </c>
      <c r="F199" s="186" t="s">
        <v>1117</v>
      </c>
      <c r="G199" s="184" t="s">
        <v>1560</v>
      </c>
      <c r="H199" s="184" t="s">
        <v>22</v>
      </c>
      <c r="I199" s="184" t="s">
        <v>1561</v>
      </c>
      <c r="J199" s="184" t="s">
        <v>22</v>
      </c>
      <c r="K199" s="184" t="s">
        <v>1562</v>
      </c>
      <c r="L199" s="184" t="s">
        <v>22</v>
      </c>
      <c r="M199" s="187">
        <v>160.0888599072</v>
      </c>
      <c r="N199" s="184" t="s">
        <v>1523</v>
      </c>
      <c r="O199" s="187">
        <v>774176.24587949843</v>
      </c>
      <c r="P199" s="184" t="s">
        <v>1563</v>
      </c>
    </row>
    <row r="200" spans="1:16" ht="26.1" customHeight="1" x14ac:dyDescent="0.2">
      <c r="A200" s="184" t="s">
        <v>1564</v>
      </c>
      <c r="B200" s="185" t="s">
        <v>30</v>
      </c>
      <c r="C200" s="185"/>
      <c r="D200" s="185" t="s">
        <v>1565</v>
      </c>
      <c r="E200" s="185" t="s">
        <v>469</v>
      </c>
      <c r="F200" s="186" t="s">
        <v>27</v>
      </c>
      <c r="G200" s="184" t="s">
        <v>1566</v>
      </c>
      <c r="H200" s="184" t="s">
        <v>22</v>
      </c>
      <c r="I200" s="184" t="s">
        <v>1567</v>
      </c>
      <c r="J200" s="184" t="s">
        <v>22</v>
      </c>
      <c r="K200" s="184" t="s">
        <v>1568</v>
      </c>
      <c r="L200" s="184" t="s">
        <v>22</v>
      </c>
      <c r="M200" s="187">
        <v>158.70624000000001</v>
      </c>
      <c r="N200" s="184" t="s">
        <v>1523</v>
      </c>
      <c r="O200" s="187">
        <v>774334.95211949851</v>
      </c>
      <c r="P200" s="184" t="s">
        <v>1569</v>
      </c>
    </row>
    <row r="201" spans="1:16" ht="26.1" customHeight="1" x14ac:dyDescent="0.2">
      <c r="A201" s="184" t="s">
        <v>1570</v>
      </c>
      <c r="B201" s="185" t="s">
        <v>30</v>
      </c>
      <c r="C201" s="185"/>
      <c r="D201" s="185" t="s">
        <v>1571</v>
      </c>
      <c r="E201" s="185" t="s">
        <v>469</v>
      </c>
      <c r="F201" s="186" t="s">
        <v>32</v>
      </c>
      <c r="G201" s="184" t="s">
        <v>1572</v>
      </c>
      <c r="H201" s="184" t="s">
        <v>22</v>
      </c>
      <c r="I201" s="184" t="s">
        <v>1159</v>
      </c>
      <c r="J201" s="184" t="s">
        <v>22</v>
      </c>
      <c r="K201" s="184" t="s">
        <v>1573</v>
      </c>
      <c r="L201" s="184" t="s">
        <v>22</v>
      </c>
      <c r="M201" s="187">
        <v>153.36263985436801</v>
      </c>
      <c r="N201" s="184" t="s">
        <v>1523</v>
      </c>
      <c r="O201" s="187">
        <v>774488.31475935283</v>
      </c>
      <c r="P201" s="184" t="s">
        <v>1574</v>
      </c>
    </row>
    <row r="202" spans="1:16" ht="26.1" customHeight="1" x14ac:dyDescent="0.2">
      <c r="A202" s="184" t="s">
        <v>1575</v>
      </c>
      <c r="B202" s="185" t="s">
        <v>30</v>
      </c>
      <c r="C202" s="185"/>
      <c r="D202" s="185" t="s">
        <v>1576</v>
      </c>
      <c r="E202" s="185" t="s">
        <v>469</v>
      </c>
      <c r="F202" s="186" t="s">
        <v>27</v>
      </c>
      <c r="G202" s="184" t="s">
        <v>1566</v>
      </c>
      <c r="H202" s="184" t="s">
        <v>22</v>
      </c>
      <c r="I202" s="184" t="s">
        <v>1577</v>
      </c>
      <c r="J202" s="184" t="s">
        <v>22</v>
      </c>
      <c r="K202" s="184" t="s">
        <v>1578</v>
      </c>
      <c r="L202" s="184" t="s">
        <v>22</v>
      </c>
      <c r="M202" s="187">
        <v>150.04953599999999</v>
      </c>
      <c r="N202" s="184" t="s">
        <v>1523</v>
      </c>
      <c r="O202" s="187">
        <v>774638.36429535283</v>
      </c>
      <c r="P202" s="184" t="s">
        <v>1579</v>
      </c>
    </row>
    <row r="203" spans="1:16" ht="24" customHeight="1" x14ac:dyDescent="0.2">
      <c r="A203" s="184" t="s">
        <v>1580</v>
      </c>
      <c r="B203" s="185" t="s">
        <v>65</v>
      </c>
      <c r="C203" s="185"/>
      <c r="D203" s="185" t="s">
        <v>1581</v>
      </c>
      <c r="E203" s="185" t="s">
        <v>1582</v>
      </c>
      <c r="F203" s="186" t="s">
        <v>534</v>
      </c>
      <c r="G203" s="184" t="s">
        <v>1583</v>
      </c>
      <c r="H203" s="184" t="s">
        <v>22</v>
      </c>
      <c r="I203" s="184" t="s">
        <v>1584</v>
      </c>
      <c r="J203" s="184" t="s">
        <v>22</v>
      </c>
      <c r="K203" s="184" t="s">
        <v>1585</v>
      </c>
      <c r="L203" s="184" t="s">
        <v>22</v>
      </c>
      <c r="M203" s="187">
        <v>149.32814400000001</v>
      </c>
      <c r="N203" s="184" t="s">
        <v>1523</v>
      </c>
      <c r="O203" s="187">
        <v>774787.69243935286</v>
      </c>
      <c r="P203" s="184" t="s">
        <v>1586</v>
      </c>
    </row>
    <row r="204" spans="1:16" ht="26.1" customHeight="1" x14ac:dyDescent="0.2">
      <c r="A204" s="184" t="s">
        <v>1587</v>
      </c>
      <c r="B204" s="185" t="s">
        <v>30</v>
      </c>
      <c r="C204" s="185"/>
      <c r="D204" s="185" t="s">
        <v>1588</v>
      </c>
      <c r="E204" s="185" t="s">
        <v>469</v>
      </c>
      <c r="F204" s="186" t="s">
        <v>555</v>
      </c>
      <c r="G204" s="184" t="s">
        <v>1589</v>
      </c>
      <c r="H204" s="184" t="s">
        <v>22</v>
      </c>
      <c r="I204" s="184" t="s">
        <v>1590</v>
      </c>
      <c r="J204" s="184" t="s">
        <v>22</v>
      </c>
      <c r="K204" s="184" t="s">
        <v>1591</v>
      </c>
      <c r="L204" s="184" t="s">
        <v>22</v>
      </c>
      <c r="M204" s="187">
        <v>147.82095000000001</v>
      </c>
      <c r="N204" s="184" t="s">
        <v>1523</v>
      </c>
      <c r="O204" s="187">
        <v>774935.51338935283</v>
      </c>
      <c r="P204" s="184" t="s">
        <v>1592</v>
      </c>
    </row>
    <row r="205" spans="1:16" ht="24" customHeight="1" x14ac:dyDescent="0.2">
      <c r="A205" s="184" t="s">
        <v>1593</v>
      </c>
      <c r="B205" s="185" t="s">
        <v>65</v>
      </c>
      <c r="C205" s="185"/>
      <c r="D205" s="185" t="s">
        <v>1594</v>
      </c>
      <c r="E205" s="185" t="s">
        <v>476</v>
      </c>
      <c r="F205" s="186" t="s">
        <v>534</v>
      </c>
      <c r="G205" s="184" t="s">
        <v>1595</v>
      </c>
      <c r="H205" s="184" t="s">
        <v>22</v>
      </c>
      <c r="I205" s="184" t="s">
        <v>698</v>
      </c>
      <c r="J205" s="184" t="s">
        <v>22</v>
      </c>
      <c r="K205" s="184" t="s">
        <v>1596</v>
      </c>
      <c r="L205" s="184" t="s">
        <v>22</v>
      </c>
      <c r="M205" s="187">
        <v>141.60084102238537</v>
      </c>
      <c r="N205" s="184" t="s">
        <v>1523</v>
      </c>
      <c r="O205" s="187">
        <v>775077.11423037515</v>
      </c>
      <c r="P205" s="184" t="s">
        <v>1597</v>
      </c>
    </row>
    <row r="206" spans="1:16" ht="24" customHeight="1" x14ac:dyDescent="0.2">
      <c r="A206" s="184" t="s">
        <v>1598</v>
      </c>
      <c r="B206" s="185" t="s">
        <v>25</v>
      </c>
      <c r="C206" s="185"/>
      <c r="D206" s="185" t="s">
        <v>1599</v>
      </c>
      <c r="E206" s="185" t="s">
        <v>469</v>
      </c>
      <c r="F206" s="186" t="s">
        <v>555</v>
      </c>
      <c r="G206" s="184" t="s">
        <v>1600</v>
      </c>
      <c r="H206" s="184" t="s">
        <v>22</v>
      </c>
      <c r="I206" s="184" t="s">
        <v>1601</v>
      </c>
      <c r="J206" s="184" t="s">
        <v>22</v>
      </c>
      <c r="K206" s="184" t="s">
        <v>1602</v>
      </c>
      <c r="L206" s="184" t="s">
        <v>22</v>
      </c>
      <c r="M206" s="187">
        <v>141.1701202548</v>
      </c>
      <c r="N206" s="184" t="s">
        <v>1523</v>
      </c>
      <c r="O206" s="187">
        <v>775218.28435063001</v>
      </c>
      <c r="P206" s="184" t="s">
        <v>1603</v>
      </c>
    </row>
    <row r="207" spans="1:16" ht="39" customHeight="1" x14ac:dyDescent="0.2">
      <c r="A207" s="184" t="s">
        <v>1604</v>
      </c>
      <c r="B207" s="185" t="s">
        <v>30</v>
      </c>
      <c r="C207" s="185"/>
      <c r="D207" s="185" t="s">
        <v>1605</v>
      </c>
      <c r="E207" s="185" t="s">
        <v>1082</v>
      </c>
      <c r="F207" s="186" t="s">
        <v>27</v>
      </c>
      <c r="G207" s="184" t="s">
        <v>1606</v>
      </c>
      <c r="H207" s="184" t="s">
        <v>22</v>
      </c>
      <c r="I207" s="184" t="s">
        <v>1607</v>
      </c>
      <c r="J207" s="184" t="s">
        <v>22</v>
      </c>
      <c r="K207" s="184" t="s">
        <v>1608</v>
      </c>
      <c r="L207" s="184" t="s">
        <v>22</v>
      </c>
      <c r="M207" s="187">
        <v>140.50841296818817</v>
      </c>
      <c r="N207" s="184" t="s">
        <v>1523</v>
      </c>
      <c r="O207" s="187">
        <v>775358.79276359815</v>
      </c>
      <c r="P207" s="184" t="s">
        <v>1609</v>
      </c>
    </row>
    <row r="208" spans="1:16" ht="24" customHeight="1" x14ac:dyDescent="0.2">
      <c r="A208" s="184" t="s">
        <v>1610</v>
      </c>
      <c r="B208" s="185" t="s">
        <v>25</v>
      </c>
      <c r="C208" s="185"/>
      <c r="D208" s="185" t="s">
        <v>1611</v>
      </c>
      <c r="E208" s="185" t="s">
        <v>469</v>
      </c>
      <c r="F208" s="186" t="s">
        <v>555</v>
      </c>
      <c r="G208" s="184" t="s">
        <v>1612</v>
      </c>
      <c r="H208" s="184" t="s">
        <v>22</v>
      </c>
      <c r="I208" s="184" t="s">
        <v>1613</v>
      </c>
      <c r="J208" s="184" t="s">
        <v>22</v>
      </c>
      <c r="K208" s="184" t="s">
        <v>1614</v>
      </c>
      <c r="L208" s="184" t="s">
        <v>22</v>
      </c>
      <c r="M208" s="187">
        <v>133.63505457119999</v>
      </c>
      <c r="N208" s="184" t="s">
        <v>1523</v>
      </c>
      <c r="O208" s="187">
        <v>775492.42781816935</v>
      </c>
      <c r="P208" s="184" t="s">
        <v>1615</v>
      </c>
    </row>
    <row r="209" spans="1:16" ht="26.1" customHeight="1" x14ac:dyDescent="0.2">
      <c r="A209" s="184" t="s">
        <v>1616</v>
      </c>
      <c r="B209" s="185" t="s">
        <v>30</v>
      </c>
      <c r="C209" s="185"/>
      <c r="D209" s="185" t="s">
        <v>1617</v>
      </c>
      <c r="E209" s="185" t="s">
        <v>469</v>
      </c>
      <c r="F209" s="186" t="s">
        <v>48</v>
      </c>
      <c r="G209" s="184" t="s">
        <v>1618</v>
      </c>
      <c r="H209" s="184" t="s">
        <v>22</v>
      </c>
      <c r="I209" s="184" t="s">
        <v>1619</v>
      </c>
      <c r="J209" s="184" t="s">
        <v>22</v>
      </c>
      <c r="K209" s="184" t="s">
        <v>1620</v>
      </c>
      <c r="L209" s="184" t="s">
        <v>22</v>
      </c>
      <c r="M209" s="187">
        <v>132.68734807171535</v>
      </c>
      <c r="N209" s="184" t="s">
        <v>1523</v>
      </c>
      <c r="O209" s="187">
        <v>775625.11516624107</v>
      </c>
      <c r="P209" s="184" t="s">
        <v>1621</v>
      </c>
    </row>
    <row r="210" spans="1:16" ht="39" customHeight="1" x14ac:dyDescent="0.2">
      <c r="A210" s="184" t="s">
        <v>1622</v>
      </c>
      <c r="B210" s="185" t="s">
        <v>30</v>
      </c>
      <c r="C210" s="185"/>
      <c r="D210" s="185" t="s">
        <v>1623</v>
      </c>
      <c r="E210" s="185" t="s">
        <v>469</v>
      </c>
      <c r="F210" s="186" t="s">
        <v>27</v>
      </c>
      <c r="G210" s="184" t="s">
        <v>1624</v>
      </c>
      <c r="H210" s="184" t="s">
        <v>22</v>
      </c>
      <c r="I210" s="184" t="s">
        <v>1625</v>
      </c>
      <c r="J210" s="184" t="s">
        <v>22</v>
      </c>
      <c r="K210" s="184" t="s">
        <v>1063</v>
      </c>
      <c r="L210" s="184" t="s">
        <v>22</v>
      </c>
      <c r="M210" s="187">
        <v>131.268771585</v>
      </c>
      <c r="N210" s="184" t="s">
        <v>1523</v>
      </c>
      <c r="O210" s="187">
        <v>775756.38393782615</v>
      </c>
      <c r="P210" s="184" t="s">
        <v>1626</v>
      </c>
    </row>
    <row r="211" spans="1:16" ht="24" customHeight="1" x14ac:dyDescent="0.2">
      <c r="A211" s="184" t="s">
        <v>1627</v>
      </c>
      <c r="B211" s="185" t="s">
        <v>65</v>
      </c>
      <c r="C211" s="185"/>
      <c r="D211" s="185" t="s">
        <v>1628</v>
      </c>
      <c r="E211" s="185" t="s">
        <v>469</v>
      </c>
      <c r="F211" s="186" t="s">
        <v>231</v>
      </c>
      <c r="G211" s="184" t="s">
        <v>1629</v>
      </c>
      <c r="H211" s="184" t="s">
        <v>22</v>
      </c>
      <c r="I211" s="184" t="s">
        <v>1159</v>
      </c>
      <c r="J211" s="184" t="s">
        <v>22</v>
      </c>
      <c r="K211" s="184" t="s">
        <v>1630</v>
      </c>
      <c r="L211" s="184" t="s">
        <v>22</v>
      </c>
      <c r="M211" s="187">
        <v>126.60429600000001</v>
      </c>
      <c r="N211" s="184" t="s">
        <v>1523</v>
      </c>
      <c r="O211" s="187">
        <v>775882.98823382612</v>
      </c>
      <c r="P211" s="184" t="s">
        <v>1631</v>
      </c>
    </row>
    <row r="212" spans="1:16" ht="24" customHeight="1" x14ac:dyDescent="0.2">
      <c r="A212" s="184" t="s">
        <v>1632</v>
      </c>
      <c r="B212" s="185" t="s">
        <v>65</v>
      </c>
      <c r="C212" s="185"/>
      <c r="D212" s="185" t="s">
        <v>1633</v>
      </c>
      <c r="E212" s="185" t="s">
        <v>469</v>
      </c>
      <c r="F212" s="186" t="s">
        <v>231</v>
      </c>
      <c r="G212" s="184" t="s">
        <v>927</v>
      </c>
      <c r="H212" s="184" t="s">
        <v>22</v>
      </c>
      <c r="I212" s="184" t="s">
        <v>1634</v>
      </c>
      <c r="J212" s="184" t="s">
        <v>22</v>
      </c>
      <c r="K212" s="184" t="s">
        <v>1635</v>
      </c>
      <c r="L212" s="184" t="s">
        <v>22</v>
      </c>
      <c r="M212" s="187">
        <v>125.59950000000001</v>
      </c>
      <c r="N212" s="184" t="s">
        <v>1523</v>
      </c>
      <c r="O212" s="187">
        <v>776008.58773382613</v>
      </c>
      <c r="P212" s="184" t="s">
        <v>1636</v>
      </c>
    </row>
    <row r="213" spans="1:16" ht="26.1" customHeight="1" x14ac:dyDescent="0.2">
      <c r="A213" s="184" t="s">
        <v>1637</v>
      </c>
      <c r="B213" s="185" t="s">
        <v>30</v>
      </c>
      <c r="C213" s="185"/>
      <c r="D213" s="185" t="s">
        <v>1638</v>
      </c>
      <c r="E213" s="185" t="s">
        <v>469</v>
      </c>
      <c r="F213" s="186" t="s">
        <v>32</v>
      </c>
      <c r="G213" s="184" t="s">
        <v>1324</v>
      </c>
      <c r="H213" s="184" t="s">
        <v>22</v>
      </c>
      <c r="I213" s="184" t="s">
        <v>1639</v>
      </c>
      <c r="J213" s="184" t="s">
        <v>22</v>
      </c>
      <c r="K213" s="184" t="s">
        <v>1640</v>
      </c>
      <c r="L213" s="184" t="s">
        <v>22</v>
      </c>
      <c r="M213" s="187">
        <v>124.83769591696128</v>
      </c>
      <c r="N213" s="184" t="s">
        <v>1523</v>
      </c>
      <c r="O213" s="187">
        <v>776133.42542974313</v>
      </c>
      <c r="P213" s="184" t="s">
        <v>1641</v>
      </c>
    </row>
    <row r="214" spans="1:16" ht="24" customHeight="1" x14ac:dyDescent="0.2">
      <c r="A214" s="184" t="s">
        <v>1642</v>
      </c>
      <c r="B214" s="185" t="s">
        <v>25</v>
      </c>
      <c r="C214" s="185"/>
      <c r="D214" s="185" t="s">
        <v>1643</v>
      </c>
      <c r="E214" s="185" t="s">
        <v>469</v>
      </c>
      <c r="F214" s="186" t="s">
        <v>48</v>
      </c>
      <c r="G214" s="184" t="s">
        <v>1644</v>
      </c>
      <c r="H214" s="184" t="s">
        <v>22</v>
      </c>
      <c r="I214" s="184" t="s">
        <v>1619</v>
      </c>
      <c r="J214" s="184" t="s">
        <v>22</v>
      </c>
      <c r="K214" s="184" t="s">
        <v>1645</v>
      </c>
      <c r="L214" s="184" t="s">
        <v>22</v>
      </c>
      <c r="M214" s="187">
        <v>124.535846142</v>
      </c>
      <c r="N214" s="184" t="s">
        <v>1523</v>
      </c>
      <c r="O214" s="187">
        <v>776257.96127588511</v>
      </c>
      <c r="P214" s="184" t="s">
        <v>1646</v>
      </c>
    </row>
    <row r="215" spans="1:16" ht="26.1" customHeight="1" x14ac:dyDescent="0.2">
      <c r="A215" s="184" t="s">
        <v>1647</v>
      </c>
      <c r="B215" s="185" t="s">
        <v>30</v>
      </c>
      <c r="C215" s="185"/>
      <c r="D215" s="185" t="s">
        <v>1648</v>
      </c>
      <c r="E215" s="185" t="s">
        <v>469</v>
      </c>
      <c r="F215" s="186" t="s">
        <v>27</v>
      </c>
      <c r="G215" s="184" t="s">
        <v>1649</v>
      </c>
      <c r="H215" s="184" t="s">
        <v>22</v>
      </c>
      <c r="I215" s="184" t="s">
        <v>1650</v>
      </c>
      <c r="J215" s="184" t="s">
        <v>22</v>
      </c>
      <c r="K215" s="184" t="s">
        <v>1651</v>
      </c>
      <c r="L215" s="184" t="s">
        <v>22</v>
      </c>
      <c r="M215" s="187">
        <v>122.58356616</v>
      </c>
      <c r="N215" s="184" t="s">
        <v>1523</v>
      </c>
      <c r="O215" s="187">
        <v>776380.54484204506</v>
      </c>
      <c r="P215" s="184" t="s">
        <v>1652</v>
      </c>
    </row>
    <row r="216" spans="1:16" ht="24" customHeight="1" x14ac:dyDescent="0.2">
      <c r="A216" s="184" t="s">
        <v>1653</v>
      </c>
      <c r="B216" s="185" t="s">
        <v>25</v>
      </c>
      <c r="C216" s="185"/>
      <c r="D216" s="185" t="s">
        <v>1654</v>
      </c>
      <c r="E216" s="185" t="s">
        <v>476</v>
      </c>
      <c r="F216" s="186" t="s">
        <v>32</v>
      </c>
      <c r="G216" s="184" t="s">
        <v>1554</v>
      </c>
      <c r="H216" s="184" t="s">
        <v>22</v>
      </c>
      <c r="I216" s="184" t="s">
        <v>974</v>
      </c>
      <c r="J216" s="184" t="s">
        <v>22</v>
      </c>
      <c r="K216" s="184" t="s">
        <v>1655</v>
      </c>
      <c r="L216" s="184" t="s">
        <v>22</v>
      </c>
      <c r="M216" s="187">
        <v>120.36621218593119</v>
      </c>
      <c r="N216" s="184" t="s">
        <v>1523</v>
      </c>
      <c r="O216" s="187">
        <v>776500.91105423099</v>
      </c>
      <c r="P216" s="184" t="s">
        <v>1656</v>
      </c>
    </row>
    <row r="217" spans="1:16" ht="24" customHeight="1" x14ac:dyDescent="0.2">
      <c r="A217" s="184" t="s">
        <v>1657</v>
      </c>
      <c r="B217" s="185" t="s">
        <v>65</v>
      </c>
      <c r="C217" s="185"/>
      <c r="D217" s="185" t="s">
        <v>1658</v>
      </c>
      <c r="E217" s="185" t="s">
        <v>469</v>
      </c>
      <c r="F217" s="186" t="s">
        <v>231</v>
      </c>
      <c r="G217" s="184" t="s">
        <v>1659</v>
      </c>
      <c r="H217" s="184" t="s">
        <v>22</v>
      </c>
      <c r="I217" s="184" t="s">
        <v>1660</v>
      </c>
      <c r="J217" s="184" t="s">
        <v>22</v>
      </c>
      <c r="K217" s="184" t="s">
        <v>1661</v>
      </c>
      <c r="L217" s="184" t="s">
        <v>22</v>
      </c>
      <c r="M217" s="187">
        <v>111.78355500000001</v>
      </c>
      <c r="N217" s="184" t="s">
        <v>1662</v>
      </c>
      <c r="O217" s="187">
        <v>776612.69460923097</v>
      </c>
      <c r="P217" s="184" t="s">
        <v>1663</v>
      </c>
    </row>
    <row r="218" spans="1:16" ht="24" customHeight="1" x14ac:dyDescent="0.2">
      <c r="A218" s="184" t="s">
        <v>1664</v>
      </c>
      <c r="B218" s="185" t="s">
        <v>30</v>
      </c>
      <c r="C218" s="185"/>
      <c r="D218" s="185" t="s">
        <v>1665</v>
      </c>
      <c r="E218" s="185" t="s">
        <v>469</v>
      </c>
      <c r="F218" s="186" t="s">
        <v>27</v>
      </c>
      <c r="G218" s="184" t="s">
        <v>1666</v>
      </c>
      <c r="H218" s="184" t="s">
        <v>22</v>
      </c>
      <c r="I218" s="184" t="s">
        <v>1667</v>
      </c>
      <c r="J218" s="184" t="s">
        <v>22</v>
      </c>
      <c r="K218" s="184" t="s">
        <v>1668</v>
      </c>
      <c r="L218" s="184" t="s">
        <v>22</v>
      </c>
      <c r="M218" s="187">
        <v>109.445472</v>
      </c>
      <c r="N218" s="184" t="s">
        <v>1662</v>
      </c>
      <c r="O218" s="187">
        <v>776722.14008123102</v>
      </c>
      <c r="P218" s="184" t="s">
        <v>1669</v>
      </c>
    </row>
    <row r="219" spans="1:16" ht="26.1" customHeight="1" x14ac:dyDescent="0.2">
      <c r="A219" s="184" t="s">
        <v>1670</v>
      </c>
      <c r="B219" s="185" t="s">
        <v>30</v>
      </c>
      <c r="C219" s="185"/>
      <c r="D219" s="185" t="s">
        <v>1671</v>
      </c>
      <c r="E219" s="185" t="s">
        <v>469</v>
      </c>
      <c r="F219" s="186" t="s">
        <v>32</v>
      </c>
      <c r="G219" s="184" t="s">
        <v>1572</v>
      </c>
      <c r="H219" s="184" t="s">
        <v>22</v>
      </c>
      <c r="I219" s="184" t="s">
        <v>1291</v>
      </c>
      <c r="J219" s="184" t="s">
        <v>22</v>
      </c>
      <c r="K219" s="184" t="s">
        <v>1672</v>
      </c>
      <c r="L219" s="184" t="s">
        <v>22</v>
      </c>
      <c r="M219" s="187">
        <v>104.67608751964799</v>
      </c>
      <c r="N219" s="184" t="s">
        <v>1662</v>
      </c>
      <c r="O219" s="187">
        <v>776826.81616875064</v>
      </c>
      <c r="P219" s="184" t="s">
        <v>1673</v>
      </c>
    </row>
    <row r="220" spans="1:16" ht="24" customHeight="1" x14ac:dyDescent="0.2">
      <c r="A220" s="184" t="s">
        <v>1674</v>
      </c>
      <c r="B220" s="185" t="s">
        <v>65</v>
      </c>
      <c r="C220" s="185"/>
      <c r="D220" s="185" t="s">
        <v>1675</v>
      </c>
      <c r="E220" s="185" t="s">
        <v>469</v>
      </c>
      <c r="F220" s="186" t="s">
        <v>231</v>
      </c>
      <c r="G220" s="184" t="s">
        <v>1676</v>
      </c>
      <c r="H220" s="184" t="s">
        <v>22</v>
      </c>
      <c r="I220" s="184" t="s">
        <v>1051</v>
      </c>
      <c r="J220" s="184" t="s">
        <v>22</v>
      </c>
      <c r="K220" s="184" t="s">
        <v>1677</v>
      </c>
      <c r="L220" s="184" t="s">
        <v>22</v>
      </c>
      <c r="M220" s="187">
        <v>102.02544</v>
      </c>
      <c r="N220" s="184" t="s">
        <v>1662</v>
      </c>
      <c r="O220" s="187">
        <v>776928.84160875063</v>
      </c>
      <c r="P220" s="184" t="s">
        <v>1678</v>
      </c>
    </row>
    <row r="221" spans="1:16" ht="24" customHeight="1" x14ac:dyDescent="0.2">
      <c r="A221" s="184" t="s">
        <v>1679</v>
      </c>
      <c r="B221" s="185" t="s">
        <v>25</v>
      </c>
      <c r="C221" s="185"/>
      <c r="D221" s="185" t="s">
        <v>1680</v>
      </c>
      <c r="E221" s="185" t="s">
        <v>476</v>
      </c>
      <c r="F221" s="186" t="s">
        <v>32</v>
      </c>
      <c r="G221" s="184" t="s">
        <v>1681</v>
      </c>
      <c r="H221" s="184" t="s">
        <v>22</v>
      </c>
      <c r="I221" s="184" t="s">
        <v>1682</v>
      </c>
      <c r="J221" s="184" t="s">
        <v>22</v>
      </c>
      <c r="K221" s="184" t="s">
        <v>1683</v>
      </c>
      <c r="L221" s="184" t="s">
        <v>22</v>
      </c>
      <c r="M221" s="187">
        <v>100.7026241491584</v>
      </c>
      <c r="N221" s="184" t="s">
        <v>1662</v>
      </c>
      <c r="O221" s="187">
        <v>777029.54423289979</v>
      </c>
      <c r="P221" s="184" t="s">
        <v>1684</v>
      </c>
    </row>
    <row r="222" spans="1:16" ht="26.1" customHeight="1" x14ac:dyDescent="0.2">
      <c r="A222" s="184" t="s">
        <v>1685</v>
      </c>
      <c r="B222" s="185" t="s">
        <v>30</v>
      </c>
      <c r="C222" s="185"/>
      <c r="D222" s="185" t="s">
        <v>1686</v>
      </c>
      <c r="E222" s="185" t="s">
        <v>469</v>
      </c>
      <c r="F222" s="186" t="s">
        <v>555</v>
      </c>
      <c r="G222" s="184" t="s">
        <v>1687</v>
      </c>
      <c r="H222" s="184" t="s">
        <v>22</v>
      </c>
      <c r="I222" s="184" t="s">
        <v>1688</v>
      </c>
      <c r="J222" s="184" t="s">
        <v>22</v>
      </c>
      <c r="K222" s="184" t="s">
        <v>1689</v>
      </c>
      <c r="L222" s="184" t="s">
        <v>22</v>
      </c>
      <c r="M222" s="187">
        <v>97.025240171999997</v>
      </c>
      <c r="N222" s="184" t="s">
        <v>1662</v>
      </c>
      <c r="O222" s="187">
        <v>777126.56947307184</v>
      </c>
      <c r="P222" s="184" t="s">
        <v>1690</v>
      </c>
    </row>
    <row r="223" spans="1:16" ht="26.1" customHeight="1" x14ac:dyDescent="0.2">
      <c r="A223" s="184" t="s">
        <v>1691</v>
      </c>
      <c r="B223" s="185" t="s">
        <v>30</v>
      </c>
      <c r="C223" s="185"/>
      <c r="D223" s="185" t="s">
        <v>1692</v>
      </c>
      <c r="E223" s="185" t="s">
        <v>469</v>
      </c>
      <c r="F223" s="186" t="s">
        <v>27</v>
      </c>
      <c r="G223" s="184" t="s">
        <v>1169</v>
      </c>
      <c r="H223" s="184" t="s">
        <v>22</v>
      </c>
      <c r="I223" s="184" t="s">
        <v>1693</v>
      </c>
      <c r="J223" s="184" t="s">
        <v>22</v>
      </c>
      <c r="K223" s="184" t="s">
        <v>1694</v>
      </c>
      <c r="L223" s="184" t="s">
        <v>22</v>
      </c>
      <c r="M223" s="187">
        <v>93.677903999999998</v>
      </c>
      <c r="N223" s="184" t="s">
        <v>1662</v>
      </c>
      <c r="O223" s="187">
        <v>777220.24737707176</v>
      </c>
      <c r="P223" s="184" t="s">
        <v>1695</v>
      </c>
    </row>
    <row r="224" spans="1:16" ht="39" customHeight="1" x14ac:dyDescent="0.2">
      <c r="A224" s="184" t="s">
        <v>1696</v>
      </c>
      <c r="B224" s="185" t="s">
        <v>30</v>
      </c>
      <c r="C224" s="185"/>
      <c r="D224" s="185" t="s">
        <v>1697</v>
      </c>
      <c r="E224" s="185" t="s">
        <v>469</v>
      </c>
      <c r="F224" s="186" t="s">
        <v>27</v>
      </c>
      <c r="G224" s="184" t="s">
        <v>1698</v>
      </c>
      <c r="H224" s="184" t="s">
        <v>22</v>
      </c>
      <c r="I224" s="184" t="s">
        <v>1699</v>
      </c>
      <c r="J224" s="184" t="s">
        <v>22</v>
      </c>
      <c r="K224" s="184" t="s">
        <v>1700</v>
      </c>
      <c r="L224" s="184" t="s">
        <v>22</v>
      </c>
      <c r="M224" s="187">
        <v>91.515806124240001</v>
      </c>
      <c r="N224" s="184" t="s">
        <v>1662</v>
      </c>
      <c r="O224" s="187">
        <v>777311.76318319608</v>
      </c>
      <c r="P224" s="184" t="s">
        <v>1701</v>
      </c>
    </row>
    <row r="225" spans="1:16" ht="24" customHeight="1" x14ac:dyDescent="0.2">
      <c r="A225" s="184" t="s">
        <v>1702</v>
      </c>
      <c r="B225" s="185" t="s">
        <v>25</v>
      </c>
      <c r="C225" s="185"/>
      <c r="D225" s="185" t="s">
        <v>1703</v>
      </c>
      <c r="E225" s="185" t="s">
        <v>476</v>
      </c>
      <c r="F225" s="186" t="s">
        <v>32</v>
      </c>
      <c r="G225" s="184" t="s">
        <v>1704</v>
      </c>
      <c r="H225" s="184" t="s">
        <v>22</v>
      </c>
      <c r="I225" s="184" t="s">
        <v>974</v>
      </c>
      <c r="J225" s="184" t="s">
        <v>22</v>
      </c>
      <c r="K225" s="184" t="s">
        <v>1705</v>
      </c>
      <c r="L225" s="184" t="s">
        <v>22</v>
      </c>
      <c r="M225" s="187">
        <v>90.356477997477597</v>
      </c>
      <c r="N225" s="184" t="s">
        <v>1662</v>
      </c>
      <c r="O225" s="187">
        <v>777402.11966119357</v>
      </c>
      <c r="P225" s="184" t="s">
        <v>1706</v>
      </c>
    </row>
    <row r="226" spans="1:16" ht="24" customHeight="1" x14ac:dyDescent="0.2">
      <c r="A226" s="184" t="s">
        <v>1707</v>
      </c>
      <c r="B226" s="185" t="s">
        <v>65</v>
      </c>
      <c r="C226" s="185"/>
      <c r="D226" s="185" t="s">
        <v>1708</v>
      </c>
      <c r="E226" s="185" t="s">
        <v>469</v>
      </c>
      <c r="F226" s="186" t="s">
        <v>231</v>
      </c>
      <c r="G226" s="184" t="s">
        <v>1629</v>
      </c>
      <c r="H226" s="184" t="s">
        <v>22</v>
      </c>
      <c r="I226" s="184" t="s">
        <v>1361</v>
      </c>
      <c r="J226" s="184" t="s">
        <v>22</v>
      </c>
      <c r="K226" s="184" t="s">
        <v>1709</v>
      </c>
      <c r="L226" s="184" t="s">
        <v>22</v>
      </c>
      <c r="M226" s="187">
        <v>89.426844000000003</v>
      </c>
      <c r="N226" s="184" t="s">
        <v>1662</v>
      </c>
      <c r="O226" s="187">
        <v>777491.54650519358</v>
      </c>
      <c r="P226" s="184" t="s">
        <v>1710</v>
      </c>
    </row>
    <row r="227" spans="1:16" ht="26.1" customHeight="1" x14ac:dyDescent="0.2">
      <c r="A227" s="184" t="s">
        <v>1711</v>
      </c>
      <c r="B227" s="185" t="s">
        <v>30</v>
      </c>
      <c r="C227" s="185"/>
      <c r="D227" s="185" t="s">
        <v>1712</v>
      </c>
      <c r="E227" s="185" t="s">
        <v>469</v>
      </c>
      <c r="F227" s="186" t="s">
        <v>32</v>
      </c>
      <c r="G227" s="184" t="s">
        <v>1713</v>
      </c>
      <c r="H227" s="184" t="s">
        <v>22</v>
      </c>
      <c r="I227" s="184" t="s">
        <v>1714</v>
      </c>
      <c r="J227" s="184" t="s">
        <v>22</v>
      </c>
      <c r="K227" s="184" t="s">
        <v>1715</v>
      </c>
      <c r="L227" s="184" t="s">
        <v>22</v>
      </c>
      <c r="M227" s="187">
        <v>89.272260000000003</v>
      </c>
      <c r="N227" s="184" t="s">
        <v>1662</v>
      </c>
      <c r="O227" s="187">
        <v>777580.81876519357</v>
      </c>
      <c r="P227" s="184" t="s">
        <v>1716</v>
      </c>
    </row>
    <row r="228" spans="1:16" ht="24" customHeight="1" x14ac:dyDescent="0.2">
      <c r="A228" s="184" t="s">
        <v>1717</v>
      </c>
      <c r="B228" s="185" t="s">
        <v>65</v>
      </c>
      <c r="C228" s="185"/>
      <c r="D228" s="185" t="s">
        <v>1718</v>
      </c>
      <c r="E228" s="185" t="s">
        <v>469</v>
      </c>
      <c r="F228" s="186" t="s">
        <v>231</v>
      </c>
      <c r="G228" s="184" t="s">
        <v>1719</v>
      </c>
      <c r="H228" s="184" t="s">
        <v>22</v>
      </c>
      <c r="I228" s="184" t="s">
        <v>1720</v>
      </c>
      <c r="J228" s="184" t="s">
        <v>22</v>
      </c>
      <c r="K228" s="184" t="s">
        <v>1721</v>
      </c>
      <c r="L228" s="184" t="s">
        <v>22</v>
      </c>
      <c r="M228" s="187">
        <v>88.924446000000003</v>
      </c>
      <c r="N228" s="184" t="s">
        <v>1662</v>
      </c>
      <c r="O228" s="187">
        <v>777669.74321119348</v>
      </c>
      <c r="P228" s="184" t="s">
        <v>1722</v>
      </c>
    </row>
    <row r="229" spans="1:16" ht="24" customHeight="1" x14ac:dyDescent="0.2">
      <c r="A229" s="184" t="s">
        <v>1723</v>
      </c>
      <c r="B229" s="185" t="s">
        <v>65</v>
      </c>
      <c r="C229" s="185"/>
      <c r="D229" s="185" t="s">
        <v>1724</v>
      </c>
      <c r="E229" s="185" t="s">
        <v>469</v>
      </c>
      <c r="F229" s="186" t="s">
        <v>231</v>
      </c>
      <c r="G229" s="184" t="s">
        <v>1033</v>
      </c>
      <c r="H229" s="184" t="s">
        <v>22</v>
      </c>
      <c r="I229" s="184" t="s">
        <v>1725</v>
      </c>
      <c r="J229" s="184" t="s">
        <v>22</v>
      </c>
      <c r="K229" s="184" t="s">
        <v>1726</v>
      </c>
      <c r="L229" s="184" t="s">
        <v>22</v>
      </c>
      <c r="M229" s="187">
        <v>85.665300000000002</v>
      </c>
      <c r="N229" s="184" t="s">
        <v>1662</v>
      </c>
      <c r="O229" s="187">
        <v>777755.40851119359</v>
      </c>
      <c r="P229" s="184" t="s">
        <v>1727</v>
      </c>
    </row>
    <row r="230" spans="1:16" ht="24" customHeight="1" x14ac:dyDescent="0.2">
      <c r="A230" s="184" t="s">
        <v>1728</v>
      </c>
      <c r="B230" s="185" t="s">
        <v>30</v>
      </c>
      <c r="C230" s="185"/>
      <c r="D230" s="185" t="s">
        <v>1729</v>
      </c>
      <c r="E230" s="185" t="s">
        <v>476</v>
      </c>
      <c r="F230" s="186" t="s">
        <v>32</v>
      </c>
      <c r="G230" s="184" t="s">
        <v>1730</v>
      </c>
      <c r="H230" s="184" t="s">
        <v>22</v>
      </c>
      <c r="I230" s="184" t="s">
        <v>1731</v>
      </c>
      <c r="J230" s="184" t="s">
        <v>22</v>
      </c>
      <c r="K230" s="184" t="s">
        <v>1732</v>
      </c>
      <c r="L230" s="184" t="s">
        <v>22</v>
      </c>
      <c r="M230" s="187">
        <v>84.766248126513503</v>
      </c>
      <c r="N230" s="184" t="s">
        <v>1662</v>
      </c>
      <c r="O230" s="187">
        <v>777840.1747593201</v>
      </c>
      <c r="P230" s="184" t="s">
        <v>1733</v>
      </c>
    </row>
    <row r="231" spans="1:16" ht="39" customHeight="1" x14ac:dyDescent="0.2">
      <c r="A231" s="184" t="s">
        <v>177</v>
      </c>
      <c r="B231" s="185" t="s">
        <v>30</v>
      </c>
      <c r="C231" s="185"/>
      <c r="D231" s="185" t="s">
        <v>178</v>
      </c>
      <c r="E231" s="185" t="s">
        <v>469</v>
      </c>
      <c r="F231" s="186" t="s">
        <v>27</v>
      </c>
      <c r="G231" s="184" t="s">
        <v>939</v>
      </c>
      <c r="H231" s="184" t="s">
        <v>22</v>
      </c>
      <c r="I231" s="184" t="s">
        <v>1734</v>
      </c>
      <c r="J231" s="184" t="s">
        <v>22</v>
      </c>
      <c r="K231" s="184" t="s">
        <v>1735</v>
      </c>
      <c r="L231" s="184" t="s">
        <v>22</v>
      </c>
      <c r="M231" s="187">
        <v>83.668589999999995</v>
      </c>
      <c r="N231" s="184" t="s">
        <v>1662</v>
      </c>
      <c r="O231" s="187">
        <v>777923.84334932</v>
      </c>
      <c r="P231" s="184" t="s">
        <v>1736</v>
      </c>
    </row>
    <row r="232" spans="1:16" ht="26.1" customHeight="1" x14ac:dyDescent="0.2">
      <c r="A232" s="184" t="s">
        <v>1737</v>
      </c>
      <c r="B232" s="185" t="s">
        <v>30</v>
      </c>
      <c r="C232" s="185"/>
      <c r="D232" s="185" t="s">
        <v>1738</v>
      </c>
      <c r="E232" s="185" t="s">
        <v>469</v>
      </c>
      <c r="F232" s="186" t="s">
        <v>27</v>
      </c>
      <c r="G232" s="184" t="s">
        <v>927</v>
      </c>
      <c r="H232" s="184" t="s">
        <v>22</v>
      </c>
      <c r="I232" s="184" t="s">
        <v>1739</v>
      </c>
      <c r="J232" s="184" t="s">
        <v>22</v>
      </c>
      <c r="K232" s="184" t="s">
        <v>1740</v>
      </c>
      <c r="L232" s="184" t="s">
        <v>22</v>
      </c>
      <c r="M232" s="187">
        <v>82.573620000000005</v>
      </c>
      <c r="N232" s="184" t="s">
        <v>1662</v>
      </c>
      <c r="O232" s="187">
        <v>778006.41696932004</v>
      </c>
      <c r="P232" s="184" t="s">
        <v>1741</v>
      </c>
    </row>
    <row r="233" spans="1:16" ht="24" customHeight="1" x14ac:dyDescent="0.2">
      <c r="A233" s="184" t="s">
        <v>1742</v>
      </c>
      <c r="B233" s="185" t="s">
        <v>25</v>
      </c>
      <c r="C233" s="185"/>
      <c r="D233" s="185" t="s">
        <v>1743</v>
      </c>
      <c r="E233" s="185" t="s">
        <v>469</v>
      </c>
      <c r="F233" s="186" t="s">
        <v>27</v>
      </c>
      <c r="G233" s="184" t="s">
        <v>927</v>
      </c>
      <c r="H233" s="184" t="s">
        <v>22</v>
      </c>
      <c r="I233" s="184" t="s">
        <v>1744</v>
      </c>
      <c r="J233" s="184" t="s">
        <v>22</v>
      </c>
      <c r="K233" s="184" t="s">
        <v>1745</v>
      </c>
      <c r="L233" s="184" t="s">
        <v>22</v>
      </c>
      <c r="M233" s="187">
        <v>82.509209999999996</v>
      </c>
      <c r="N233" s="184" t="s">
        <v>1662</v>
      </c>
      <c r="O233" s="187">
        <v>778088.92617932009</v>
      </c>
      <c r="P233" s="184" t="s">
        <v>1746</v>
      </c>
    </row>
    <row r="234" spans="1:16" ht="26.1" customHeight="1" x14ac:dyDescent="0.2">
      <c r="A234" s="184" t="s">
        <v>1747</v>
      </c>
      <c r="B234" s="185" t="s">
        <v>65</v>
      </c>
      <c r="C234" s="185"/>
      <c r="D234" s="185" t="s">
        <v>1748</v>
      </c>
      <c r="E234" s="185" t="s">
        <v>469</v>
      </c>
      <c r="F234" s="186" t="s">
        <v>534</v>
      </c>
      <c r="G234" s="184" t="s">
        <v>1444</v>
      </c>
      <c r="H234" s="184" t="s">
        <v>22</v>
      </c>
      <c r="I234" s="184" t="s">
        <v>1639</v>
      </c>
      <c r="J234" s="184" t="s">
        <v>22</v>
      </c>
      <c r="K234" s="184" t="s">
        <v>1749</v>
      </c>
      <c r="L234" s="184" t="s">
        <v>22</v>
      </c>
      <c r="M234" s="187">
        <v>80.293057706400006</v>
      </c>
      <c r="N234" s="184" t="s">
        <v>1662</v>
      </c>
      <c r="O234" s="187">
        <v>778169.21923702641</v>
      </c>
      <c r="P234" s="184" t="s">
        <v>1750</v>
      </c>
    </row>
    <row r="235" spans="1:16" ht="24" customHeight="1" x14ac:dyDescent="0.2">
      <c r="A235" s="184" t="s">
        <v>1751</v>
      </c>
      <c r="B235" s="185" t="s">
        <v>30</v>
      </c>
      <c r="C235" s="185"/>
      <c r="D235" s="185" t="s">
        <v>1752</v>
      </c>
      <c r="E235" s="185" t="s">
        <v>476</v>
      </c>
      <c r="F235" s="186" t="s">
        <v>32</v>
      </c>
      <c r="G235" s="184" t="s">
        <v>1753</v>
      </c>
      <c r="H235" s="184" t="s">
        <v>22</v>
      </c>
      <c r="I235" s="184" t="s">
        <v>1754</v>
      </c>
      <c r="J235" s="184" t="s">
        <v>22</v>
      </c>
      <c r="K235" s="184" t="s">
        <v>1755</v>
      </c>
      <c r="L235" s="184" t="s">
        <v>22</v>
      </c>
      <c r="M235" s="187">
        <v>78.483297295473122</v>
      </c>
      <c r="N235" s="184" t="s">
        <v>1662</v>
      </c>
      <c r="O235" s="187">
        <v>778247.70253432193</v>
      </c>
      <c r="P235" s="184" t="s">
        <v>1756</v>
      </c>
    </row>
    <row r="236" spans="1:16" ht="24" customHeight="1" x14ac:dyDescent="0.2">
      <c r="A236" s="184" t="s">
        <v>1757</v>
      </c>
      <c r="B236" s="185" t="s">
        <v>65</v>
      </c>
      <c r="C236" s="185"/>
      <c r="D236" s="185" t="s">
        <v>1758</v>
      </c>
      <c r="E236" s="185" t="s">
        <v>469</v>
      </c>
      <c r="F236" s="186" t="s">
        <v>887</v>
      </c>
      <c r="G236" s="184" t="s">
        <v>1501</v>
      </c>
      <c r="H236" s="184" t="s">
        <v>22</v>
      </c>
      <c r="I236" s="184" t="s">
        <v>677</v>
      </c>
      <c r="J236" s="184" t="s">
        <v>22</v>
      </c>
      <c r="K236" s="184" t="s">
        <v>1759</v>
      </c>
      <c r="L236" s="184" t="s">
        <v>22</v>
      </c>
      <c r="M236" s="187">
        <v>77.292000000000002</v>
      </c>
      <c r="N236" s="184" t="s">
        <v>1662</v>
      </c>
      <c r="O236" s="187">
        <v>778324.99453432194</v>
      </c>
      <c r="P236" s="184" t="s">
        <v>1760</v>
      </c>
    </row>
    <row r="237" spans="1:16" ht="24" customHeight="1" x14ac:dyDescent="0.2">
      <c r="A237" s="184" t="s">
        <v>1761</v>
      </c>
      <c r="B237" s="185" t="s">
        <v>30</v>
      </c>
      <c r="C237" s="185"/>
      <c r="D237" s="185" t="s">
        <v>1762</v>
      </c>
      <c r="E237" s="185" t="s">
        <v>469</v>
      </c>
      <c r="F237" s="186" t="s">
        <v>555</v>
      </c>
      <c r="G237" s="184" t="s">
        <v>1763</v>
      </c>
      <c r="H237" s="184" t="s">
        <v>22</v>
      </c>
      <c r="I237" s="184" t="s">
        <v>1764</v>
      </c>
      <c r="J237" s="184" t="s">
        <v>22</v>
      </c>
      <c r="K237" s="184" t="s">
        <v>1765</v>
      </c>
      <c r="L237" s="184" t="s">
        <v>22</v>
      </c>
      <c r="M237" s="187">
        <v>73.235715839999997</v>
      </c>
      <c r="N237" s="184" t="s">
        <v>1662</v>
      </c>
      <c r="O237" s="187">
        <v>778398.23025016196</v>
      </c>
      <c r="P237" s="184" t="s">
        <v>1766</v>
      </c>
    </row>
    <row r="238" spans="1:16" ht="24" customHeight="1" x14ac:dyDescent="0.2">
      <c r="A238" s="184" t="s">
        <v>1767</v>
      </c>
      <c r="B238" s="185" t="s">
        <v>65</v>
      </c>
      <c r="C238" s="185"/>
      <c r="D238" s="185" t="s">
        <v>1768</v>
      </c>
      <c r="E238" s="185" t="s">
        <v>469</v>
      </c>
      <c r="F238" s="186" t="s">
        <v>231</v>
      </c>
      <c r="G238" s="184" t="s">
        <v>1659</v>
      </c>
      <c r="H238" s="184" t="s">
        <v>22</v>
      </c>
      <c r="I238" s="184" t="s">
        <v>1769</v>
      </c>
      <c r="J238" s="184" t="s">
        <v>22</v>
      </c>
      <c r="K238" s="184" t="s">
        <v>1770</v>
      </c>
      <c r="L238" s="184" t="s">
        <v>22</v>
      </c>
      <c r="M238" s="187">
        <v>71.926647000000003</v>
      </c>
      <c r="N238" s="184" t="s">
        <v>1662</v>
      </c>
      <c r="O238" s="187">
        <v>778470.15689716197</v>
      </c>
      <c r="P238" s="184" t="s">
        <v>1771</v>
      </c>
    </row>
    <row r="239" spans="1:16" ht="26.1" customHeight="1" x14ac:dyDescent="0.2">
      <c r="A239" s="184" t="s">
        <v>1772</v>
      </c>
      <c r="B239" s="185" t="s">
        <v>65</v>
      </c>
      <c r="C239" s="185"/>
      <c r="D239" s="185" t="s">
        <v>1773</v>
      </c>
      <c r="E239" s="185" t="s">
        <v>469</v>
      </c>
      <c r="F239" s="186" t="s">
        <v>534</v>
      </c>
      <c r="G239" s="184" t="s">
        <v>1467</v>
      </c>
      <c r="H239" s="184" t="s">
        <v>22</v>
      </c>
      <c r="I239" s="184" t="s">
        <v>1774</v>
      </c>
      <c r="J239" s="184" t="s">
        <v>22</v>
      </c>
      <c r="K239" s="184" t="s">
        <v>1775</v>
      </c>
      <c r="L239" s="184" t="s">
        <v>22</v>
      </c>
      <c r="M239" s="187">
        <v>67.888140000000007</v>
      </c>
      <c r="N239" s="184" t="s">
        <v>1662</v>
      </c>
      <c r="O239" s="187">
        <v>778538.04503716191</v>
      </c>
      <c r="P239" s="184" t="s">
        <v>1776</v>
      </c>
    </row>
    <row r="240" spans="1:16" ht="24" customHeight="1" x14ac:dyDescent="0.2">
      <c r="A240" s="184" t="s">
        <v>1777</v>
      </c>
      <c r="B240" s="185" t="s">
        <v>30</v>
      </c>
      <c r="C240" s="185"/>
      <c r="D240" s="185" t="s">
        <v>1778</v>
      </c>
      <c r="E240" s="185" t="s">
        <v>469</v>
      </c>
      <c r="F240" s="186" t="s">
        <v>555</v>
      </c>
      <c r="G240" s="184" t="s">
        <v>1779</v>
      </c>
      <c r="H240" s="184" t="s">
        <v>22</v>
      </c>
      <c r="I240" s="184" t="s">
        <v>1780</v>
      </c>
      <c r="J240" s="184" t="s">
        <v>22</v>
      </c>
      <c r="K240" s="184" t="s">
        <v>1781</v>
      </c>
      <c r="L240" s="184" t="s">
        <v>22</v>
      </c>
      <c r="M240" s="187">
        <v>63.157418730000003</v>
      </c>
      <c r="N240" s="184" t="s">
        <v>1662</v>
      </c>
      <c r="O240" s="187">
        <v>778601.20245589188</v>
      </c>
      <c r="P240" s="184" t="s">
        <v>1782</v>
      </c>
    </row>
    <row r="241" spans="1:16" ht="24" customHeight="1" x14ac:dyDescent="0.2">
      <c r="A241" s="184" t="s">
        <v>1783</v>
      </c>
      <c r="B241" s="185" t="s">
        <v>65</v>
      </c>
      <c r="C241" s="185"/>
      <c r="D241" s="185" t="s">
        <v>1784</v>
      </c>
      <c r="E241" s="185" t="s">
        <v>469</v>
      </c>
      <c r="F241" s="186" t="s">
        <v>231</v>
      </c>
      <c r="G241" s="184" t="s">
        <v>1248</v>
      </c>
      <c r="H241" s="184" t="s">
        <v>22</v>
      </c>
      <c r="I241" s="184" t="s">
        <v>1785</v>
      </c>
      <c r="J241" s="184" t="s">
        <v>22</v>
      </c>
      <c r="K241" s="184" t="s">
        <v>1786</v>
      </c>
      <c r="L241" s="184" t="s">
        <v>22</v>
      </c>
      <c r="M241" s="187">
        <v>57.196080000000002</v>
      </c>
      <c r="N241" s="184" t="s">
        <v>1662</v>
      </c>
      <c r="O241" s="187">
        <v>778658.3985358919</v>
      </c>
      <c r="P241" s="184" t="s">
        <v>1782</v>
      </c>
    </row>
    <row r="242" spans="1:16" ht="24" customHeight="1" x14ac:dyDescent="0.2">
      <c r="A242" s="184" t="s">
        <v>1787</v>
      </c>
      <c r="B242" s="185" t="s">
        <v>25</v>
      </c>
      <c r="C242" s="185"/>
      <c r="D242" s="185" t="s">
        <v>1788</v>
      </c>
      <c r="E242" s="185" t="s">
        <v>469</v>
      </c>
      <c r="F242" s="186" t="s">
        <v>27</v>
      </c>
      <c r="G242" s="184" t="s">
        <v>1789</v>
      </c>
      <c r="H242" s="184" t="s">
        <v>22</v>
      </c>
      <c r="I242" s="184" t="s">
        <v>1790</v>
      </c>
      <c r="J242" s="184" t="s">
        <v>22</v>
      </c>
      <c r="K242" s="184" t="s">
        <v>1791</v>
      </c>
      <c r="L242" s="184" t="s">
        <v>22</v>
      </c>
      <c r="M242" s="187">
        <v>55.534301999999997</v>
      </c>
      <c r="N242" s="184" t="s">
        <v>1662</v>
      </c>
      <c r="O242" s="187">
        <v>778713.93283789197</v>
      </c>
      <c r="P242" s="184" t="s">
        <v>1792</v>
      </c>
    </row>
    <row r="243" spans="1:16" ht="24" customHeight="1" x14ac:dyDescent="0.2">
      <c r="A243" s="184" t="s">
        <v>1793</v>
      </c>
      <c r="B243" s="185" t="s">
        <v>65</v>
      </c>
      <c r="C243" s="185"/>
      <c r="D243" s="185" t="s">
        <v>1794</v>
      </c>
      <c r="E243" s="185" t="s">
        <v>469</v>
      </c>
      <c r="F243" s="186" t="s">
        <v>231</v>
      </c>
      <c r="G243" s="184" t="s">
        <v>1383</v>
      </c>
      <c r="H243" s="184" t="s">
        <v>22</v>
      </c>
      <c r="I243" s="184" t="s">
        <v>1795</v>
      </c>
      <c r="J243" s="184" t="s">
        <v>22</v>
      </c>
      <c r="K243" s="184" t="s">
        <v>1796</v>
      </c>
      <c r="L243" s="184" t="s">
        <v>22</v>
      </c>
      <c r="M243" s="187">
        <v>54.928848000000002</v>
      </c>
      <c r="N243" s="184" t="s">
        <v>1662</v>
      </c>
      <c r="O243" s="187">
        <v>778768.86168589187</v>
      </c>
      <c r="P243" s="184" t="s">
        <v>1797</v>
      </c>
    </row>
    <row r="244" spans="1:16" ht="39" customHeight="1" x14ac:dyDescent="0.2">
      <c r="A244" s="184" t="s">
        <v>1798</v>
      </c>
      <c r="B244" s="185" t="s">
        <v>30</v>
      </c>
      <c r="C244" s="185"/>
      <c r="D244" s="185" t="s">
        <v>1799</v>
      </c>
      <c r="E244" s="185" t="s">
        <v>469</v>
      </c>
      <c r="F244" s="186" t="s">
        <v>86</v>
      </c>
      <c r="G244" s="184" t="s">
        <v>1800</v>
      </c>
      <c r="H244" s="184" t="s">
        <v>22</v>
      </c>
      <c r="I244" s="184" t="s">
        <v>1801</v>
      </c>
      <c r="J244" s="184" t="s">
        <v>22</v>
      </c>
      <c r="K244" s="184" t="s">
        <v>1802</v>
      </c>
      <c r="L244" s="184" t="s">
        <v>22</v>
      </c>
      <c r="M244" s="187">
        <v>52.271440315920003</v>
      </c>
      <c r="N244" s="184" t="s">
        <v>1662</v>
      </c>
      <c r="O244" s="187">
        <v>778821.13312620786</v>
      </c>
      <c r="P244" s="184" t="s">
        <v>1797</v>
      </c>
    </row>
    <row r="245" spans="1:16" ht="26.1" customHeight="1" x14ac:dyDescent="0.2">
      <c r="A245" s="184" t="s">
        <v>1803</v>
      </c>
      <c r="B245" s="185" t="s">
        <v>30</v>
      </c>
      <c r="C245" s="185"/>
      <c r="D245" s="185" t="s">
        <v>1804</v>
      </c>
      <c r="E245" s="185" t="s">
        <v>476</v>
      </c>
      <c r="F245" s="186" t="s">
        <v>32</v>
      </c>
      <c r="G245" s="184" t="s">
        <v>1805</v>
      </c>
      <c r="H245" s="184" t="s">
        <v>22</v>
      </c>
      <c r="I245" s="184" t="s">
        <v>1806</v>
      </c>
      <c r="J245" s="184" t="s">
        <v>22</v>
      </c>
      <c r="K245" s="184" t="s">
        <v>785</v>
      </c>
      <c r="L245" s="184" t="s">
        <v>22</v>
      </c>
      <c r="M245" s="187">
        <v>52.16452913821886</v>
      </c>
      <c r="N245" s="184" t="s">
        <v>1662</v>
      </c>
      <c r="O245" s="187">
        <v>778873.2976553461</v>
      </c>
      <c r="P245" s="184" t="s">
        <v>1807</v>
      </c>
    </row>
    <row r="246" spans="1:16" ht="26.1" customHeight="1" x14ac:dyDescent="0.2">
      <c r="A246" s="184" t="s">
        <v>1808</v>
      </c>
      <c r="B246" s="185" t="s">
        <v>65</v>
      </c>
      <c r="C246" s="185"/>
      <c r="D246" s="185" t="s">
        <v>1809</v>
      </c>
      <c r="E246" s="185" t="s">
        <v>469</v>
      </c>
      <c r="F246" s="186" t="s">
        <v>231</v>
      </c>
      <c r="G246" s="184" t="s">
        <v>1248</v>
      </c>
      <c r="H246" s="184" t="s">
        <v>22</v>
      </c>
      <c r="I246" s="184" t="s">
        <v>577</v>
      </c>
      <c r="J246" s="184" t="s">
        <v>22</v>
      </c>
      <c r="K246" s="184" t="s">
        <v>1810</v>
      </c>
      <c r="L246" s="184" t="s">
        <v>22</v>
      </c>
      <c r="M246" s="187">
        <v>51.527999999999999</v>
      </c>
      <c r="N246" s="184" t="s">
        <v>1662</v>
      </c>
      <c r="O246" s="187">
        <v>778924.82565534604</v>
      </c>
      <c r="P246" s="184" t="s">
        <v>1811</v>
      </c>
    </row>
    <row r="247" spans="1:16" ht="26.1" customHeight="1" x14ac:dyDescent="0.2">
      <c r="A247" s="184" t="s">
        <v>1812</v>
      </c>
      <c r="B247" s="185" t="s">
        <v>30</v>
      </c>
      <c r="C247" s="185"/>
      <c r="D247" s="185" t="s">
        <v>1813</v>
      </c>
      <c r="E247" s="185" t="s">
        <v>469</v>
      </c>
      <c r="F247" s="186" t="s">
        <v>555</v>
      </c>
      <c r="G247" s="184" t="s">
        <v>1814</v>
      </c>
      <c r="H247" s="184" t="s">
        <v>22</v>
      </c>
      <c r="I247" s="184" t="s">
        <v>1815</v>
      </c>
      <c r="J247" s="184" t="s">
        <v>22</v>
      </c>
      <c r="K247" s="184" t="s">
        <v>1816</v>
      </c>
      <c r="L247" s="184" t="s">
        <v>22</v>
      </c>
      <c r="M247" s="187">
        <v>50.485897727999998</v>
      </c>
      <c r="N247" s="184" t="s">
        <v>1662</v>
      </c>
      <c r="O247" s="187">
        <v>778975.31155307405</v>
      </c>
      <c r="P247" s="184" t="s">
        <v>1811</v>
      </c>
    </row>
    <row r="248" spans="1:16" ht="24" customHeight="1" x14ac:dyDescent="0.2">
      <c r="A248" s="184" t="s">
        <v>1817</v>
      </c>
      <c r="B248" s="185" t="s">
        <v>25</v>
      </c>
      <c r="C248" s="185"/>
      <c r="D248" s="185" t="s">
        <v>1818</v>
      </c>
      <c r="E248" s="185" t="s">
        <v>469</v>
      </c>
      <c r="F248" s="186" t="s">
        <v>86</v>
      </c>
      <c r="G248" s="184" t="s">
        <v>1229</v>
      </c>
      <c r="H248" s="184" t="s">
        <v>22</v>
      </c>
      <c r="I248" s="184" t="s">
        <v>1819</v>
      </c>
      <c r="J248" s="184" t="s">
        <v>22</v>
      </c>
      <c r="K248" s="184" t="s">
        <v>1820</v>
      </c>
      <c r="L248" s="184" t="s">
        <v>22</v>
      </c>
      <c r="M248" s="187">
        <v>49.209240000000001</v>
      </c>
      <c r="N248" s="184" t="s">
        <v>1662</v>
      </c>
      <c r="O248" s="187">
        <v>779024.52079307404</v>
      </c>
      <c r="P248" s="184" t="s">
        <v>1821</v>
      </c>
    </row>
    <row r="249" spans="1:16" ht="26.1" customHeight="1" x14ac:dyDescent="0.2">
      <c r="A249" s="184" t="s">
        <v>1822</v>
      </c>
      <c r="B249" s="185" t="s">
        <v>30</v>
      </c>
      <c r="C249" s="185"/>
      <c r="D249" s="185" t="s">
        <v>1823</v>
      </c>
      <c r="E249" s="185" t="s">
        <v>469</v>
      </c>
      <c r="F249" s="186" t="s">
        <v>32</v>
      </c>
      <c r="G249" s="184" t="s">
        <v>1544</v>
      </c>
      <c r="H249" s="184" t="s">
        <v>22</v>
      </c>
      <c r="I249" s="184" t="s">
        <v>1774</v>
      </c>
      <c r="J249" s="184" t="s">
        <v>22</v>
      </c>
      <c r="K249" s="184" t="s">
        <v>1824</v>
      </c>
      <c r="L249" s="184" t="s">
        <v>22</v>
      </c>
      <c r="M249" s="187">
        <v>49.100935873200001</v>
      </c>
      <c r="N249" s="184" t="s">
        <v>1662</v>
      </c>
      <c r="O249" s="187">
        <v>779073.62172894727</v>
      </c>
      <c r="P249" s="184" t="s">
        <v>1825</v>
      </c>
    </row>
    <row r="250" spans="1:16" ht="26.1" customHeight="1" x14ac:dyDescent="0.2">
      <c r="A250" s="184" t="s">
        <v>1826</v>
      </c>
      <c r="B250" s="185" t="s">
        <v>30</v>
      </c>
      <c r="C250" s="185"/>
      <c r="D250" s="185" t="s">
        <v>1827</v>
      </c>
      <c r="E250" s="185" t="s">
        <v>1828</v>
      </c>
      <c r="F250" s="186" t="s">
        <v>1829</v>
      </c>
      <c r="G250" s="184" t="s">
        <v>1830</v>
      </c>
      <c r="H250" s="184" t="s">
        <v>22</v>
      </c>
      <c r="I250" s="184" t="s">
        <v>1831</v>
      </c>
      <c r="J250" s="184" t="s">
        <v>22</v>
      </c>
      <c r="K250" s="184" t="s">
        <v>1832</v>
      </c>
      <c r="L250" s="184" t="s">
        <v>22</v>
      </c>
      <c r="M250" s="187">
        <v>48.082457995275625</v>
      </c>
      <c r="N250" s="184" t="s">
        <v>1662</v>
      </c>
      <c r="O250" s="187">
        <v>779121.70418694254</v>
      </c>
      <c r="P250" s="184" t="s">
        <v>1825</v>
      </c>
    </row>
    <row r="251" spans="1:16" ht="24" customHeight="1" x14ac:dyDescent="0.2">
      <c r="A251" s="184" t="s">
        <v>1833</v>
      </c>
      <c r="B251" s="185" t="s">
        <v>65</v>
      </c>
      <c r="C251" s="185"/>
      <c r="D251" s="185" t="s">
        <v>1834</v>
      </c>
      <c r="E251" s="185" t="s">
        <v>469</v>
      </c>
      <c r="F251" s="186" t="s">
        <v>231</v>
      </c>
      <c r="G251" s="184" t="s">
        <v>1659</v>
      </c>
      <c r="H251" s="184" t="s">
        <v>22</v>
      </c>
      <c r="I251" s="184" t="s">
        <v>1835</v>
      </c>
      <c r="J251" s="184" t="s">
        <v>22</v>
      </c>
      <c r="K251" s="184" t="s">
        <v>1836</v>
      </c>
      <c r="L251" s="184" t="s">
        <v>22</v>
      </c>
      <c r="M251" s="187">
        <v>47.560344000000001</v>
      </c>
      <c r="N251" s="184" t="s">
        <v>1662</v>
      </c>
      <c r="O251" s="187">
        <v>779169.26453094254</v>
      </c>
      <c r="P251" s="184" t="s">
        <v>1837</v>
      </c>
    </row>
    <row r="252" spans="1:16" ht="24" customHeight="1" x14ac:dyDescent="0.2">
      <c r="A252" s="184" t="s">
        <v>1838</v>
      </c>
      <c r="B252" s="185" t="s">
        <v>65</v>
      </c>
      <c r="C252" s="185"/>
      <c r="D252" s="185" t="s">
        <v>1839</v>
      </c>
      <c r="E252" s="185" t="s">
        <v>469</v>
      </c>
      <c r="F252" s="186" t="s">
        <v>526</v>
      </c>
      <c r="G252" s="184" t="s">
        <v>1840</v>
      </c>
      <c r="H252" s="184" t="s">
        <v>22</v>
      </c>
      <c r="I252" s="184" t="s">
        <v>1841</v>
      </c>
      <c r="J252" s="184" t="s">
        <v>22</v>
      </c>
      <c r="K252" s="184" t="s">
        <v>1842</v>
      </c>
      <c r="L252" s="184" t="s">
        <v>22</v>
      </c>
      <c r="M252" s="187">
        <v>46.173596699999997</v>
      </c>
      <c r="N252" s="184" t="s">
        <v>1662</v>
      </c>
      <c r="O252" s="187">
        <v>779215.4381276425</v>
      </c>
      <c r="P252" s="184" t="s">
        <v>1843</v>
      </c>
    </row>
    <row r="253" spans="1:16" ht="39" customHeight="1" x14ac:dyDescent="0.2">
      <c r="A253" s="184" t="s">
        <v>1844</v>
      </c>
      <c r="B253" s="185" t="s">
        <v>30</v>
      </c>
      <c r="C253" s="185"/>
      <c r="D253" s="185" t="s">
        <v>1845</v>
      </c>
      <c r="E253" s="185" t="s">
        <v>469</v>
      </c>
      <c r="F253" s="186" t="s">
        <v>27</v>
      </c>
      <c r="G253" s="184" t="s">
        <v>1846</v>
      </c>
      <c r="H253" s="184" t="s">
        <v>22</v>
      </c>
      <c r="I253" s="184" t="s">
        <v>1847</v>
      </c>
      <c r="J253" s="184" t="s">
        <v>22</v>
      </c>
      <c r="K253" s="184" t="s">
        <v>1848</v>
      </c>
      <c r="L253" s="184" t="s">
        <v>22</v>
      </c>
      <c r="M253" s="187">
        <v>44.495762905572803</v>
      </c>
      <c r="N253" s="184" t="s">
        <v>1662</v>
      </c>
      <c r="O253" s="187">
        <v>779259.93389054807</v>
      </c>
      <c r="P253" s="184" t="s">
        <v>1843</v>
      </c>
    </row>
    <row r="254" spans="1:16" ht="26.1" customHeight="1" x14ac:dyDescent="0.2">
      <c r="A254" s="184" t="s">
        <v>1849</v>
      </c>
      <c r="B254" s="185" t="s">
        <v>30</v>
      </c>
      <c r="C254" s="185"/>
      <c r="D254" s="185" t="s">
        <v>1850</v>
      </c>
      <c r="E254" s="185" t="s">
        <v>469</v>
      </c>
      <c r="F254" s="186" t="s">
        <v>86</v>
      </c>
      <c r="G254" s="184" t="s">
        <v>1851</v>
      </c>
      <c r="H254" s="184" t="s">
        <v>22</v>
      </c>
      <c r="I254" s="184" t="s">
        <v>1852</v>
      </c>
      <c r="J254" s="184" t="s">
        <v>22</v>
      </c>
      <c r="K254" s="184" t="s">
        <v>1853</v>
      </c>
      <c r="L254" s="184" t="s">
        <v>22</v>
      </c>
      <c r="M254" s="187">
        <v>43.604528644883999</v>
      </c>
      <c r="N254" s="184" t="s">
        <v>1662</v>
      </c>
      <c r="O254" s="187">
        <v>779303.53841919301</v>
      </c>
      <c r="P254" s="184" t="s">
        <v>1854</v>
      </c>
    </row>
    <row r="255" spans="1:16" ht="39" customHeight="1" x14ac:dyDescent="0.2">
      <c r="A255" s="184" t="s">
        <v>1855</v>
      </c>
      <c r="B255" s="185" t="s">
        <v>30</v>
      </c>
      <c r="C255" s="185"/>
      <c r="D255" s="185" t="s">
        <v>1856</v>
      </c>
      <c r="E255" s="185" t="s">
        <v>469</v>
      </c>
      <c r="F255" s="186" t="s">
        <v>27</v>
      </c>
      <c r="G255" s="184" t="s">
        <v>1857</v>
      </c>
      <c r="H255" s="184" t="s">
        <v>22</v>
      </c>
      <c r="I255" s="184" t="s">
        <v>1858</v>
      </c>
      <c r="J255" s="184" t="s">
        <v>22</v>
      </c>
      <c r="K255" s="184" t="s">
        <v>1859</v>
      </c>
      <c r="L255" s="184" t="s">
        <v>22</v>
      </c>
      <c r="M255" s="187">
        <v>40.191839999999999</v>
      </c>
      <c r="N255" s="184" t="s">
        <v>1662</v>
      </c>
      <c r="O255" s="187">
        <v>779343.73025919299</v>
      </c>
      <c r="P255" s="184" t="s">
        <v>1854</v>
      </c>
    </row>
    <row r="256" spans="1:16" ht="24" customHeight="1" x14ac:dyDescent="0.2">
      <c r="A256" s="184" t="s">
        <v>1860</v>
      </c>
      <c r="B256" s="185" t="s">
        <v>65</v>
      </c>
      <c r="C256" s="185"/>
      <c r="D256" s="185" t="s">
        <v>1861</v>
      </c>
      <c r="E256" s="185" t="s">
        <v>469</v>
      </c>
      <c r="F256" s="186" t="s">
        <v>231</v>
      </c>
      <c r="G256" s="184" t="s">
        <v>927</v>
      </c>
      <c r="H256" s="184" t="s">
        <v>22</v>
      </c>
      <c r="I256" s="184" t="s">
        <v>1862</v>
      </c>
      <c r="J256" s="184" t="s">
        <v>22</v>
      </c>
      <c r="K256" s="184" t="s">
        <v>1863</v>
      </c>
      <c r="L256" s="184" t="s">
        <v>22</v>
      </c>
      <c r="M256" s="187">
        <v>39.998609999999999</v>
      </c>
      <c r="N256" s="184" t="s">
        <v>1662</v>
      </c>
      <c r="O256" s="187">
        <v>779383.728869193</v>
      </c>
      <c r="P256" s="184" t="s">
        <v>1864</v>
      </c>
    </row>
    <row r="257" spans="1:16" ht="26.1" customHeight="1" x14ac:dyDescent="0.2">
      <c r="A257" s="184" t="s">
        <v>1865</v>
      </c>
      <c r="B257" s="185" t="s">
        <v>30</v>
      </c>
      <c r="C257" s="185"/>
      <c r="D257" s="185" t="s">
        <v>1866</v>
      </c>
      <c r="E257" s="185" t="s">
        <v>1082</v>
      </c>
      <c r="F257" s="186" t="s">
        <v>27</v>
      </c>
      <c r="G257" s="184" t="s">
        <v>1867</v>
      </c>
      <c r="H257" s="184" t="s">
        <v>22</v>
      </c>
      <c r="I257" s="184" t="s">
        <v>1868</v>
      </c>
      <c r="J257" s="184" t="s">
        <v>22</v>
      </c>
      <c r="K257" s="184" t="s">
        <v>1869</v>
      </c>
      <c r="L257" s="184" t="s">
        <v>22</v>
      </c>
      <c r="M257" s="187">
        <v>37.671489888876295</v>
      </c>
      <c r="N257" s="184" t="s">
        <v>1870</v>
      </c>
      <c r="O257" s="187">
        <v>779421.40035908192</v>
      </c>
      <c r="P257" s="184" t="s">
        <v>1864</v>
      </c>
    </row>
    <row r="258" spans="1:16" ht="24" customHeight="1" x14ac:dyDescent="0.2">
      <c r="A258" s="184" t="s">
        <v>1871</v>
      </c>
      <c r="B258" s="185" t="s">
        <v>65</v>
      </c>
      <c r="C258" s="185"/>
      <c r="D258" s="185" t="s">
        <v>1872</v>
      </c>
      <c r="E258" s="185" t="s">
        <v>469</v>
      </c>
      <c r="F258" s="186" t="s">
        <v>231</v>
      </c>
      <c r="G258" s="184" t="s">
        <v>1659</v>
      </c>
      <c r="H258" s="184" t="s">
        <v>22</v>
      </c>
      <c r="I258" s="184" t="s">
        <v>1873</v>
      </c>
      <c r="J258" s="184" t="s">
        <v>22</v>
      </c>
      <c r="K258" s="184" t="s">
        <v>1874</v>
      </c>
      <c r="L258" s="184" t="s">
        <v>22</v>
      </c>
      <c r="M258" s="187">
        <v>37.261184999999998</v>
      </c>
      <c r="N258" s="184" t="s">
        <v>1870</v>
      </c>
      <c r="O258" s="187">
        <v>779458.66154408187</v>
      </c>
      <c r="P258" s="184" t="s">
        <v>1875</v>
      </c>
    </row>
    <row r="259" spans="1:16" ht="26.1" customHeight="1" x14ac:dyDescent="0.2">
      <c r="A259" s="184" t="s">
        <v>189</v>
      </c>
      <c r="B259" s="185" t="s">
        <v>30</v>
      </c>
      <c r="C259" s="185"/>
      <c r="D259" s="185" t="s">
        <v>190</v>
      </c>
      <c r="E259" s="185" t="s">
        <v>469</v>
      </c>
      <c r="F259" s="186" t="s">
        <v>27</v>
      </c>
      <c r="G259" s="184" t="s">
        <v>1377</v>
      </c>
      <c r="H259" s="184" t="s">
        <v>22</v>
      </c>
      <c r="I259" s="184" t="s">
        <v>1876</v>
      </c>
      <c r="J259" s="184" t="s">
        <v>22</v>
      </c>
      <c r="K259" s="184" t="s">
        <v>1877</v>
      </c>
      <c r="L259" s="184" t="s">
        <v>22</v>
      </c>
      <c r="M259" s="187">
        <v>37.22898</v>
      </c>
      <c r="N259" s="184" t="s">
        <v>1870</v>
      </c>
      <c r="O259" s="187">
        <v>779495.89052408189</v>
      </c>
      <c r="P259" s="184" t="s">
        <v>1875</v>
      </c>
    </row>
    <row r="260" spans="1:16" ht="39" customHeight="1" x14ac:dyDescent="0.2">
      <c r="A260" s="184" t="s">
        <v>180</v>
      </c>
      <c r="B260" s="185" t="s">
        <v>30</v>
      </c>
      <c r="C260" s="185"/>
      <c r="D260" s="185" t="s">
        <v>181</v>
      </c>
      <c r="E260" s="185" t="s">
        <v>469</v>
      </c>
      <c r="F260" s="186" t="s">
        <v>27</v>
      </c>
      <c r="G260" s="184" t="s">
        <v>939</v>
      </c>
      <c r="H260" s="184" t="s">
        <v>22</v>
      </c>
      <c r="I260" s="184" t="s">
        <v>1878</v>
      </c>
      <c r="J260" s="184" t="s">
        <v>22</v>
      </c>
      <c r="K260" s="184" t="s">
        <v>1879</v>
      </c>
      <c r="L260" s="184" t="s">
        <v>22</v>
      </c>
      <c r="M260" s="187">
        <v>34.781399999999998</v>
      </c>
      <c r="N260" s="184" t="s">
        <v>1870</v>
      </c>
      <c r="O260" s="187">
        <v>779530.67192408186</v>
      </c>
      <c r="P260" s="184" t="s">
        <v>1880</v>
      </c>
    </row>
    <row r="261" spans="1:16" ht="39" customHeight="1" x14ac:dyDescent="0.2">
      <c r="A261" s="184" t="s">
        <v>1881</v>
      </c>
      <c r="B261" s="185" t="s">
        <v>30</v>
      </c>
      <c r="C261" s="185"/>
      <c r="D261" s="185" t="s">
        <v>1882</v>
      </c>
      <c r="E261" s="185" t="s">
        <v>469</v>
      </c>
      <c r="F261" s="186" t="s">
        <v>27</v>
      </c>
      <c r="G261" s="184" t="s">
        <v>1883</v>
      </c>
      <c r="H261" s="184" t="s">
        <v>22</v>
      </c>
      <c r="I261" s="184" t="s">
        <v>1884</v>
      </c>
      <c r="J261" s="184" t="s">
        <v>22</v>
      </c>
      <c r="K261" s="184" t="s">
        <v>1885</v>
      </c>
      <c r="L261" s="184" t="s">
        <v>22</v>
      </c>
      <c r="M261" s="187">
        <v>33.184032000000002</v>
      </c>
      <c r="N261" s="184" t="s">
        <v>1870</v>
      </c>
      <c r="O261" s="187">
        <v>779563.85595608188</v>
      </c>
      <c r="P261" s="184" t="s">
        <v>1880</v>
      </c>
    </row>
    <row r="262" spans="1:16" ht="26.1" customHeight="1" x14ac:dyDescent="0.2">
      <c r="A262" s="184" t="s">
        <v>1886</v>
      </c>
      <c r="B262" s="185" t="s">
        <v>30</v>
      </c>
      <c r="C262" s="185"/>
      <c r="D262" s="185" t="s">
        <v>1887</v>
      </c>
      <c r="E262" s="185" t="s">
        <v>469</v>
      </c>
      <c r="F262" s="186" t="s">
        <v>27</v>
      </c>
      <c r="G262" s="184" t="s">
        <v>1666</v>
      </c>
      <c r="H262" s="184" t="s">
        <v>22</v>
      </c>
      <c r="I262" s="184" t="s">
        <v>1888</v>
      </c>
      <c r="J262" s="184" t="s">
        <v>22</v>
      </c>
      <c r="K262" s="184" t="s">
        <v>1889</v>
      </c>
      <c r="L262" s="184" t="s">
        <v>22</v>
      </c>
      <c r="M262" s="187">
        <v>32.46264</v>
      </c>
      <c r="N262" s="184" t="s">
        <v>1870</v>
      </c>
      <c r="O262" s="187">
        <v>779596.31859608181</v>
      </c>
      <c r="P262" s="184" t="s">
        <v>1880</v>
      </c>
    </row>
    <row r="263" spans="1:16" ht="39" customHeight="1" x14ac:dyDescent="0.2">
      <c r="A263" s="184" t="s">
        <v>1890</v>
      </c>
      <c r="B263" s="185" t="s">
        <v>30</v>
      </c>
      <c r="C263" s="185"/>
      <c r="D263" s="185" t="s">
        <v>1891</v>
      </c>
      <c r="E263" s="185" t="s">
        <v>469</v>
      </c>
      <c r="F263" s="186" t="s">
        <v>669</v>
      </c>
      <c r="G263" s="184" t="s">
        <v>1892</v>
      </c>
      <c r="H263" s="184" t="s">
        <v>22</v>
      </c>
      <c r="I263" s="184" t="s">
        <v>1893</v>
      </c>
      <c r="J263" s="184" t="s">
        <v>22</v>
      </c>
      <c r="K263" s="184" t="s">
        <v>1894</v>
      </c>
      <c r="L263" s="184" t="s">
        <v>22</v>
      </c>
      <c r="M263" s="187">
        <v>32.367771180863997</v>
      </c>
      <c r="N263" s="184" t="s">
        <v>1870</v>
      </c>
      <c r="O263" s="187">
        <v>779628.68636726274</v>
      </c>
      <c r="P263" s="184" t="s">
        <v>1895</v>
      </c>
    </row>
    <row r="264" spans="1:16" ht="24" customHeight="1" x14ac:dyDescent="0.2">
      <c r="A264" s="184" t="s">
        <v>1896</v>
      </c>
      <c r="B264" s="185" t="s">
        <v>65</v>
      </c>
      <c r="C264" s="185"/>
      <c r="D264" s="185" t="s">
        <v>1897</v>
      </c>
      <c r="E264" s="185" t="s">
        <v>469</v>
      </c>
      <c r="F264" s="186" t="s">
        <v>231</v>
      </c>
      <c r="G264" s="184" t="s">
        <v>1676</v>
      </c>
      <c r="H264" s="184" t="s">
        <v>22</v>
      </c>
      <c r="I264" s="184" t="s">
        <v>1898</v>
      </c>
      <c r="J264" s="184" t="s">
        <v>22</v>
      </c>
      <c r="K264" s="184" t="s">
        <v>1899</v>
      </c>
      <c r="L264" s="184" t="s">
        <v>22</v>
      </c>
      <c r="M264" s="187">
        <v>32.269410000000001</v>
      </c>
      <c r="N264" s="184" t="s">
        <v>1870</v>
      </c>
      <c r="O264" s="187">
        <v>779660.95577726269</v>
      </c>
      <c r="P264" s="184" t="s">
        <v>1895</v>
      </c>
    </row>
    <row r="265" spans="1:16" ht="26.1" customHeight="1" x14ac:dyDescent="0.2">
      <c r="A265" s="184" t="s">
        <v>1900</v>
      </c>
      <c r="B265" s="185" t="s">
        <v>30</v>
      </c>
      <c r="C265" s="185"/>
      <c r="D265" s="185" t="s">
        <v>1901</v>
      </c>
      <c r="E265" s="185" t="s">
        <v>469</v>
      </c>
      <c r="F265" s="186" t="s">
        <v>27</v>
      </c>
      <c r="G265" s="184" t="s">
        <v>1666</v>
      </c>
      <c r="H265" s="184" t="s">
        <v>22</v>
      </c>
      <c r="I265" s="184" t="s">
        <v>1902</v>
      </c>
      <c r="J265" s="184" t="s">
        <v>22</v>
      </c>
      <c r="K265" s="184" t="s">
        <v>1903</v>
      </c>
      <c r="L265" s="184" t="s">
        <v>22</v>
      </c>
      <c r="M265" s="187">
        <v>31.882950000000001</v>
      </c>
      <c r="N265" s="184" t="s">
        <v>1870</v>
      </c>
      <c r="O265" s="187">
        <v>779692.83872726269</v>
      </c>
      <c r="P265" s="184" t="s">
        <v>1904</v>
      </c>
    </row>
    <row r="266" spans="1:16" ht="24" customHeight="1" x14ac:dyDescent="0.2">
      <c r="A266" s="184" t="s">
        <v>1905</v>
      </c>
      <c r="B266" s="185" t="s">
        <v>30</v>
      </c>
      <c r="C266" s="185"/>
      <c r="D266" s="185" t="s">
        <v>1906</v>
      </c>
      <c r="E266" s="185" t="s">
        <v>476</v>
      </c>
      <c r="F266" s="186" t="s">
        <v>32</v>
      </c>
      <c r="G266" s="184" t="s">
        <v>1907</v>
      </c>
      <c r="H266" s="184" t="s">
        <v>22</v>
      </c>
      <c r="I266" s="184" t="s">
        <v>1908</v>
      </c>
      <c r="J266" s="184" t="s">
        <v>22</v>
      </c>
      <c r="K266" s="184" t="s">
        <v>1909</v>
      </c>
      <c r="L266" s="184" t="s">
        <v>22</v>
      </c>
      <c r="M266" s="187">
        <v>29.257197847710337</v>
      </c>
      <c r="N266" s="184" t="s">
        <v>1870</v>
      </c>
      <c r="O266" s="187">
        <v>779722.09592511039</v>
      </c>
      <c r="P266" s="184" t="s">
        <v>1904</v>
      </c>
    </row>
    <row r="267" spans="1:16" ht="24" customHeight="1" x14ac:dyDescent="0.2">
      <c r="A267" s="184" t="s">
        <v>1910</v>
      </c>
      <c r="B267" s="185" t="s">
        <v>30</v>
      </c>
      <c r="C267" s="185"/>
      <c r="D267" s="185" t="s">
        <v>1911</v>
      </c>
      <c r="E267" s="185" t="s">
        <v>476</v>
      </c>
      <c r="F267" s="186" t="s">
        <v>32</v>
      </c>
      <c r="G267" s="184" t="s">
        <v>1912</v>
      </c>
      <c r="H267" s="184" t="s">
        <v>22</v>
      </c>
      <c r="I267" s="184" t="s">
        <v>1913</v>
      </c>
      <c r="J267" s="184" t="s">
        <v>22</v>
      </c>
      <c r="K267" s="184" t="s">
        <v>1914</v>
      </c>
      <c r="L267" s="184" t="s">
        <v>22</v>
      </c>
      <c r="M267" s="187">
        <v>29.011197748163038</v>
      </c>
      <c r="N267" s="184" t="s">
        <v>1870</v>
      </c>
      <c r="O267" s="187">
        <v>779751.10712285864</v>
      </c>
      <c r="P267" s="184" t="s">
        <v>1904</v>
      </c>
    </row>
    <row r="268" spans="1:16" ht="39" customHeight="1" x14ac:dyDescent="0.2">
      <c r="A268" s="184" t="s">
        <v>1915</v>
      </c>
      <c r="B268" s="185" t="s">
        <v>30</v>
      </c>
      <c r="C268" s="185"/>
      <c r="D268" s="185" t="s">
        <v>1916</v>
      </c>
      <c r="E268" s="185" t="s">
        <v>469</v>
      </c>
      <c r="F268" s="186" t="s">
        <v>86</v>
      </c>
      <c r="G268" s="184" t="s">
        <v>939</v>
      </c>
      <c r="H268" s="184" t="s">
        <v>22</v>
      </c>
      <c r="I268" s="184" t="s">
        <v>1917</v>
      </c>
      <c r="J268" s="184" t="s">
        <v>22</v>
      </c>
      <c r="K268" s="184" t="s">
        <v>1918</v>
      </c>
      <c r="L268" s="184" t="s">
        <v>22</v>
      </c>
      <c r="M268" s="187">
        <v>27.825119999999998</v>
      </c>
      <c r="N268" s="184" t="s">
        <v>1870</v>
      </c>
      <c r="O268" s="187">
        <v>779778.93224285857</v>
      </c>
      <c r="P268" s="184" t="s">
        <v>1919</v>
      </c>
    </row>
    <row r="269" spans="1:16" ht="26.1" customHeight="1" x14ac:dyDescent="0.2">
      <c r="A269" s="184" t="s">
        <v>1920</v>
      </c>
      <c r="B269" s="185" t="s">
        <v>30</v>
      </c>
      <c r="C269" s="185"/>
      <c r="D269" s="185" t="s">
        <v>1921</v>
      </c>
      <c r="E269" s="185" t="s">
        <v>469</v>
      </c>
      <c r="F269" s="186" t="s">
        <v>27</v>
      </c>
      <c r="G269" s="184" t="s">
        <v>1229</v>
      </c>
      <c r="H269" s="184" t="s">
        <v>22</v>
      </c>
      <c r="I269" s="184" t="s">
        <v>1922</v>
      </c>
      <c r="J269" s="184" t="s">
        <v>22</v>
      </c>
      <c r="K269" s="184" t="s">
        <v>1923</v>
      </c>
      <c r="L269" s="184" t="s">
        <v>22</v>
      </c>
      <c r="M269" s="187">
        <v>27.696300000000001</v>
      </c>
      <c r="N269" s="184" t="s">
        <v>1870</v>
      </c>
      <c r="O269" s="187">
        <v>779806.62854285864</v>
      </c>
      <c r="P269" s="184" t="s">
        <v>1919</v>
      </c>
    </row>
    <row r="270" spans="1:16" ht="24" customHeight="1" x14ac:dyDescent="0.2">
      <c r="A270" s="184" t="s">
        <v>1924</v>
      </c>
      <c r="B270" s="185" t="s">
        <v>25</v>
      </c>
      <c r="C270" s="185"/>
      <c r="D270" s="185" t="s">
        <v>1925</v>
      </c>
      <c r="E270" s="185" t="s">
        <v>469</v>
      </c>
      <c r="F270" s="186" t="s">
        <v>27</v>
      </c>
      <c r="G270" s="184" t="s">
        <v>1229</v>
      </c>
      <c r="H270" s="184" t="s">
        <v>22</v>
      </c>
      <c r="I270" s="184" t="s">
        <v>1926</v>
      </c>
      <c r="J270" s="184" t="s">
        <v>22</v>
      </c>
      <c r="K270" s="184" t="s">
        <v>1927</v>
      </c>
      <c r="L270" s="184" t="s">
        <v>22</v>
      </c>
      <c r="M270" s="187">
        <v>27.438659999999999</v>
      </c>
      <c r="N270" s="184" t="s">
        <v>1870</v>
      </c>
      <c r="O270" s="187">
        <v>779834.06720285863</v>
      </c>
      <c r="P270" s="184" t="s">
        <v>1919</v>
      </c>
    </row>
    <row r="271" spans="1:16" ht="39" customHeight="1" x14ac:dyDescent="0.2">
      <c r="A271" s="184" t="s">
        <v>1928</v>
      </c>
      <c r="B271" s="185" t="s">
        <v>30</v>
      </c>
      <c r="C271" s="185"/>
      <c r="D271" s="185" t="s">
        <v>1929</v>
      </c>
      <c r="E271" s="185" t="s">
        <v>1082</v>
      </c>
      <c r="F271" s="186" t="s">
        <v>27</v>
      </c>
      <c r="G271" s="184" t="s">
        <v>1930</v>
      </c>
      <c r="H271" s="184" t="s">
        <v>22</v>
      </c>
      <c r="I271" s="184" t="s">
        <v>1931</v>
      </c>
      <c r="J271" s="184" t="s">
        <v>22</v>
      </c>
      <c r="K271" s="184" t="s">
        <v>1932</v>
      </c>
      <c r="L271" s="184" t="s">
        <v>22</v>
      </c>
      <c r="M271" s="187">
        <v>25.262888796352545</v>
      </c>
      <c r="N271" s="184" t="s">
        <v>1870</v>
      </c>
      <c r="O271" s="187">
        <v>779859.33009165491</v>
      </c>
      <c r="P271" s="184" t="s">
        <v>1933</v>
      </c>
    </row>
    <row r="272" spans="1:16" ht="24" customHeight="1" x14ac:dyDescent="0.2">
      <c r="A272" s="184" t="s">
        <v>1934</v>
      </c>
      <c r="B272" s="185" t="s">
        <v>65</v>
      </c>
      <c r="C272" s="185"/>
      <c r="D272" s="185" t="s">
        <v>1935</v>
      </c>
      <c r="E272" s="185" t="s">
        <v>469</v>
      </c>
      <c r="F272" s="186" t="s">
        <v>526</v>
      </c>
      <c r="G272" s="184" t="s">
        <v>1936</v>
      </c>
      <c r="H272" s="184" t="s">
        <v>22</v>
      </c>
      <c r="I272" s="184" t="s">
        <v>1937</v>
      </c>
      <c r="J272" s="184" t="s">
        <v>22</v>
      </c>
      <c r="K272" s="184" t="s">
        <v>1938</v>
      </c>
      <c r="L272" s="184" t="s">
        <v>22</v>
      </c>
      <c r="M272" s="187">
        <v>21.205137491999999</v>
      </c>
      <c r="N272" s="184" t="s">
        <v>1870</v>
      </c>
      <c r="O272" s="187">
        <v>779880.53522914695</v>
      </c>
      <c r="P272" s="184" t="s">
        <v>1933</v>
      </c>
    </row>
    <row r="273" spans="1:16" ht="26.1" customHeight="1" x14ac:dyDescent="0.2">
      <c r="A273" s="184" t="s">
        <v>1939</v>
      </c>
      <c r="B273" s="185" t="s">
        <v>30</v>
      </c>
      <c r="C273" s="185"/>
      <c r="D273" s="185" t="s">
        <v>1940</v>
      </c>
      <c r="E273" s="185" t="s">
        <v>469</v>
      </c>
      <c r="F273" s="186" t="s">
        <v>27</v>
      </c>
      <c r="G273" s="184" t="s">
        <v>1941</v>
      </c>
      <c r="H273" s="184" t="s">
        <v>22</v>
      </c>
      <c r="I273" s="184" t="s">
        <v>1942</v>
      </c>
      <c r="J273" s="184" t="s">
        <v>22</v>
      </c>
      <c r="K273" s="184" t="s">
        <v>1943</v>
      </c>
      <c r="L273" s="184" t="s">
        <v>22</v>
      </c>
      <c r="M273" s="187">
        <v>21.180330470015999</v>
      </c>
      <c r="N273" s="184" t="s">
        <v>1870</v>
      </c>
      <c r="O273" s="187">
        <v>779901.71555961692</v>
      </c>
      <c r="P273" s="184" t="s">
        <v>1933</v>
      </c>
    </row>
    <row r="274" spans="1:16" ht="24" customHeight="1" x14ac:dyDescent="0.2">
      <c r="A274" s="184" t="s">
        <v>1944</v>
      </c>
      <c r="B274" s="185" t="s">
        <v>65</v>
      </c>
      <c r="C274" s="185"/>
      <c r="D274" s="185" t="s">
        <v>1945</v>
      </c>
      <c r="E274" s="185" t="s">
        <v>469</v>
      </c>
      <c r="F274" s="186" t="s">
        <v>669</v>
      </c>
      <c r="G274" s="184" t="s">
        <v>1946</v>
      </c>
      <c r="H274" s="184" t="s">
        <v>22</v>
      </c>
      <c r="I274" s="184" t="s">
        <v>1947</v>
      </c>
      <c r="J274" s="184" t="s">
        <v>22</v>
      </c>
      <c r="K274" s="184" t="s">
        <v>1948</v>
      </c>
      <c r="L274" s="184" t="s">
        <v>22</v>
      </c>
      <c r="M274" s="187">
        <v>20.308488458399999</v>
      </c>
      <c r="N274" s="184" t="s">
        <v>1870</v>
      </c>
      <c r="O274" s="187">
        <v>779922.02404807543</v>
      </c>
      <c r="P274" s="184" t="s">
        <v>1949</v>
      </c>
    </row>
    <row r="275" spans="1:16" ht="26.1" customHeight="1" x14ac:dyDescent="0.2">
      <c r="A275" s="184" t="s">
        <v>1950</v>
      </c>
      <c r="B275" s="185" t="s">
        <v>30</v>
      </c>
      <c r="C275" s="185"/>
      <c r="D275" s="185" t="s">
        <v>1951</v>
      </c>
      <c r="E275" s="185" t="s">
        <v>469</v>
      </c>
      <c r="F275" s="186" t="s">
        <v>555</v>
      </c>
      <c r="G275" s="184" t="s">
        <v>1952</v>
      </c>
      <c r="H275" s="184" t="s">
        <v>22</v>
      </c>
      <c r="I275" s="184" t="s">
        <v>1953</v>
      </c>
      <c r="J275" s="184" t="s">
        <v>22</v>
      </c>
      <c r="K275" s="184" t="s">
        <v>1954</v>
      </c>
      <c r="L275" s="184" t="s">
        <v>22</v>
      </c>
      <c r="M275" s="187">
        <v>19.4717561832</v>
      </c>
      <c r="N275" s="184" t="s">
        <v>1870</v>
      </c>
      <c r="O275" s="187">
        <v>779941.49580425862</v>
      </c>
      <c r="P275" s="184" t="s">
        <v>1949</v>
      </c>
    </row>
    <row r="276" spans="1:16" ht="26.1" customHeight="1" x14ac:dyDescent="0.2">
      <c r="A276" s="184" t="s">
        <v>263</v>
      </c>
      <c r="B276" s="185" t="s">
        <v>30</v>
      </c>
      <c r="C276" s="185"/>
      <c r="D276" s="185" t="s">
        <v>264</v>
      </c>
      <c r="E276" s="185" t="s">
        <v>469</v>
      </c>
      <c r="F276" s="186" t="s">
        <v>27</v>
      </c>
      <c r="G276" s="184" t="s">
        <v>881</v>
      </c>
      <c r="H276" s="184" t="s">
        <v>22</v>
      </c>
      <c r="I276" s="184" t="s">
        <v>1955</v>
      </c>
      <c r="J276" s="184" t="s">
        <v>22</v>
      </c>
      <c r="K276" s="184" t="s">
        <v>1955</v>
      </c>
      <c r="L276" s="184" t="s">
        <v>22</v>
      </c>
      <c r="M276" s="187">
        <v>19.348763999999999</v>
      </c>
      <c r="N276" s="184" t="s">
        <v>1870</v>
      </c>
      <c r="O276" s="187">
        <v>779960.84456825862</v>
      </c>
      <c r="P276" s="184" t="s">
        <v>1949</v>
      </c>
    </row>
    <row r="277" spans="1:16" ht="26.1" customHeight="1" x14ac:dyDescent="0.2">
      <c r="A277" s="184" t="s">
        <v>1956</v>
      </c>
      <c r="B277" s="185" t="s">
        <v>30</v>
      </c>
      <c r="C277" s="185"/>
      <c r="D277" s="185" t="s">
        <v>1957</v>
      </c>
      <c r="E277" s="185" t="s">
        <v>469</v>
      </c>
      <c r="F277" s="186" t="s">
        <v>32</v>
      </c>
      <c r="G277" s="184" t="s">
        <v>1420</v>
      </c>
      <c r="H277" s="184" t="s">
        <v>22</v>
      </c>
      <c r="I277" s="184" t="s">
        <v>1196</v>
      </c>
      <c r="J277" s="184" t="s">
        <v>22</v>
      </c>
      <c r="K277" s="184" t="s">
        <v>1958</v>
      </c>
      <c r="L277" s="184" t="s">
        <v>22</v>
      </c>
      <c r="M277" s="187">
        <v>18.550080000000001</v>
      </c>
      <c r="N277" s="184" t="s">
        <v>1870</v>
      </c>
      <c r="O277" s="187">
        <v>779979.39464825857</v>
      </c>
      <c r="P277" s="184" t="s">
        <v>1949</v>
      </c>
    </row>
    <row r="278" spans="1:16" ht="26.1" customHeight="1" x14ac:dyDescent="0.2">
      <c r="A278" s="184" t="s">
        <v>1959</v>
      </c>
      <c r="B278" s="185" t="s">
        <v>65</v>
      </c>
      <c r="C278" s="185"/>
      <c r="D278" s="185" t="s">
        <v>1960</v>
      </c>
      <c r="E278" s="185" t="s">
        <v>1582</v>
      </c>
      <c r="F278" s="186" t="s">
        <v>534</v>
      </c>
      <c r="G278" s="184" t="s">
        <v>1961</v>
      </c>
      <c r="H278" s="184" t="s">
        <v>22</v>
      </c>
      <c r="I278" s="184" t="s">
        <v>1962</v>
      </c>
      <c r="J278" s="184" t="s">
        <v>22</v>
      </c>
      <c r="K278" s="184" t="s">
        <v>1963</v>
      </c>
      <c r="L278" s="184" t="s">
        <v>22</v>
      </c>
      <c r="M278" s="187">
        <v>18.268698474000001</v>
      </c>
      <c r="N278" s="184" t="s">
        <v>1870</v>
      </c>
      <c r="O278" s="187">
        <v>779997.66334673262</v>
      </c>
      <c r="P278" s="184" t="s">
        <v>1964</v>
      </c>
    </row>
    <row r="279" spans="1:16" ht="24" customHeight="1" x14ac:dyDescent="0.2">
      <c r="A279" s="184" t="s">
        <v>1965</v>
      </c>
      <c r="B279" s="185" t="s">
        <v>65</v>
      </c>
      <c r="C279" s="185"/>
      <c r="D279" s="185" t="s">
        <v>1966</v>
      </c>
      <c r="E279" s="185" t="s">
        <v>1582</v>
      </c>
      <c r="F279" s="186" t="s">
        <v>534</v>
      </c>
      <c r="G279" s="184" t="s">
        <v>1967</v>
      </c>
      <c r="H279" s="184" t="s">
        <v>22</v>
      </c>
      <c r="I279" s="184" t="s">
        <v>1018</v>
      </c>
      <c r="J279" s="184" t="s">
        <v>22</v>
      </c>
      <c r="K279" s="184" t="s">
        <v>1968</v>
      </c>
      <c r="L279" s="184" t="s">
        <v>22</v>
      </c>
      <c r="M279" s="187">
        <v>17.515245237119998</v>
      </c>
      <c r="N279" s="184" t="s">
        <v>1870</v>
      </c>
      <c r="O279" s="187">
        <v>780015.17859196966</v>
      </c>
      <c r="P279" s="184" t="s">
        <v>1964</v>
      </c>
    </row>
    <row r="280" spans="1:16" ht="26.1" customHeight="1" x14ac:dyDescent="0.2">
      <c r="A280" s="184" t="s">
        <v>1969</v>
      </c>
      <c r="B280" s="185" t="s">
        <v>30</v>
      </c>
      <c r="C280" s="185"/>
      <c r="D280" s="185" t="s">
        <v>1970</v>
      </c>
      <c r="E280" s="185" t="s">
        <v>469</v>
      </c>
      <c r="F280" s="186" t="s">
        <v>86</v>
      </c>
      <c r="G280" s="184" t="s">
        <v>1971</v>
      </c>
      <c r="H280" s="184" t="s">
        <v>22</v>
      </c>
      <c r="I280" s="184" t="s">
        <v>1972</v>
      </c>
      <c r="J280" s="184" t="s">
        <v>22</v>
      </c>
      <c r="K280" s="184" t="s">
        <v>1973</v>
      </c>
      <c r="L280" s="184" t="s">
        <v>22</v>
      </c>
      <c r="M280" s="187">
        <v>17.205938626799998</v>
      </c>
      <c r="N280" s="184" t="s">
        <v>1870</v>
      </c>
      <c r="O280" s="187">
        <v>780032.38453059644</v>
      </c>
      <c r="P280" s="184" t="s">
        <v>1964</v>
      </c>
    </row>
    <row r="281" spans="1:16" ht="39" customHeight="1" x14ac:dyDescent="0.2">
      <c r="A281" s="184" t="s">
        <v>1974</v>
      </c>
      <c r="B281" s="185" t="s">
        <v>30</v>
      </c>
      <c r="C281" s="185"/>
      <c r="D281" s="185" t="s">
        <v>1975</v>
      </c>
      <c r="E281" s="185" t="s">
        <v>469</v>
      </c>
      <c r="F281" s="186" t="s">
        <v>27</v>
      </c>
      <c r="G281" s="184" t="s">
        <v>1666</v>
      </c>
      <c r="H281" s="184" t="s">
        <v>22</v>
      </c>
      <c r="I281" s="184" t="s">
        <v>1976</v>
      </c>
      <c r="J281" s="184" t="s">
        <v>22</v>
      </c>
      <c r="K281" s="184" t="s">
        <v>1977</v>
      </c>
      <c r="L281" s="184" t="s">
        <v>22</v>
      </c>
      <c r="M281" s="187">
        <v>16.463196</v>
      </c>
      <c r="N281" s="184" t="s">
        <v>1870</v>
      </c>
      <c r="O281" s="187">
        <v>780048.84772659652</v>
      </c>
      <c r="P281" s="184" t="s">
        <v>1964</v>
      </c>
    </row>
    <row r="282" spans="1:16" ht="26.1" customHeight="1" x14ac:dyDescent="0.2">
      <c r="A282" s="184" t="s">
        <v>1978</v>
      </c>
      <c r="B282" s="185" t="s">
        <v>30</v>
      </c>
      <c r="C282" s="185"/>
      <c r="D282" s="185" t="s">
        <v>1979</v>
      </c>
      <c r="E282" s="185" t="s">
        <v>469</v>
      </c>
      <c r="F282" s="186" t="s">
        <v>27</v>
      </c>
      <c r="G282" s="184" t="s">
        <v>1980</v>
      </c>
      <c r="H282" s="184" t="s">
        <v>22</v>
      </c>
      <c r="I282" s="184" t="s">
        <v>1981</v>
      </c>
      <c r="J282" s="184" t="s">
        <v>22</v>
      </c>
      <c r="K282" s="184" t="s">
        <v>1982</v>
      </c>
      <c r="L282" s="184" t="s">
        <v>22</v>
      </c>
      <c r="M282" s="187">
        <v>15.4783671</v>
      </c>
      <c r="N282" s="184" t="s">
        <v>1870</v>
      </c>
      <c r="O282" s="187">
        <v>780064.32609369652</v>
      </c>
      <c r="P282" s="184" t="s">
        <v>1964</v>
      </c>
    </row>
    <row r="283" spans="1:16" ht="24" customHeight="1" x14ac:dyDescent="0.2">
      <c r="A283" s="184" t="s">
        <v>1983</v>
      </c>
      <c r="B283" s="185" t="s">
        <v>30</v>
      </c>
      <c r="C283" s="185"/>
      <c r="D283" s="185" t="s">
        <v>1984</v>
      </c>
      <c r="E283" s="185" t="s">
        <v>476</v>
      </c>
      <c r="F283" s="186" t="s">
        <v>32</v>
      </c>
      <c r="G283" s="184" t="s">
        <v>1985</v>
      </c>
      <c r="H283" s="184" t="s">
        <v>22</v>
      </c>
      <c r="I283" s="184" t="s">
        <v>478</v>
      </c>
      <c r="J283" s="184" t="s">
        <v>22</v>
      </c>
      <c r="K283" s="184" t="s">
        <v>1986</v>
      </c>
      <c r="L283" s="184" t="s">
        <v>22</v>
      </c>
      <c r="M283" s="187">
        <v>13.536941433444385</v>
      </c>
      <c r="N283" s="184" t="s">
        <v>1870</v>
      </c>
      <c r="O283" s="187">
        <v>780077.86303512997</v>
      </c>
      <c r="P283" s="184" t="s">
        <v>1987</v>
      </c>
    </row>
    <row r="284" spans="1:16" ht="24" customHeight="1" x14ac:dyDescent="0.2">
      <c r="A284" s="184" t="s">
        <v>1988</v>
      </c>
      <c r="B284" s="185" t="s">
        <v>25</v>
      </c>
      <c r="C284" s="185"/>
      <c r="D284" s="185" t="s">
        <v>1989</v>
      </c>
      <c r="E284" s="185" t="s">
        <v>469</v>
      </c>
      <c r="F284" s="186" t="s">
        <v>27</v>
      </c>
      <c r="G284" s="184" t="s">
        <v>1229</v>
      </c>
      <c r="H284" s="184" t="s">
        <v>22</v>
      </c>
      <c r="I284" s="184" t="s">
        <v>1990</v>
      </c>
      <c r="J284" s="184" t="s">
        <v>22</v>
      </c>
      <c r="K284" s="184" t="s">
        <v>1991</v>
      </c>
      <c r="L284" s="184" t="s">
        <v>22</v>
      </c>
      <c r="M284" s="187">
        <v>13.010820000000001</v>
      </c>
      <c r="N284" s="184" t="s">
        <v>1870</v>
      </c>
      <c r="O284" s="187">
        <v>780090.87385512993</v>
      </c>
      <c r="P284" s="184" t="s">
        <v>1987</v>
      </c>
    </row>
    <row r="285" spans="1:16" ht="26.1" customHeight="1" x14ac:dyDescent="0.2">
      <c r="A285" s="184" t="s">
        <v>1992</v>
      </c>
      <c r="B285" s="185" t="s">
        <v>30</v>
      </c>
      <c r="C285" s="185"/>
      <c r="D285" s="185" t="s">
        <v>1993</v>
      </c>
      <c r="E285" s="185" t="s">
        <v>469</v>
      </c>
      <c r="F285" s="186" t="s">
        <v>555</v>
      </c>
      <c r="G285" s="184" t="s">
        <v>1994</v>
      </c>
      <c r="H285" s="184" t="s">
        <v>22</v>
      </c>
      <c r="I285" s="184" t="s">
        <v>1917</v>
      </c>
      <c r="J285" s="184" t="s">
        <v>22</v>
      </c>
      <c r="K285" s="184" t="s">
        <v>1995</v>
      </c>
      <c r="L285" s="184" t="s">
        <v>22</v>
      </c>
      <c r="M285" s="187">
        <v>11.999055925446912</v>
      </c>
      <c r="N285" s="184" t="s">
        <v>1870</v>
      </c>
      <c r="O285" s="187">
        <v>780102.87291105534</v>
      </c>
      <c r="P285" s="184" t="s">
        <v>1987</v>
      </c>
    </row>
    <row r="286" spans="1:16" ht="39" customHeight="1" x14ac:dyDescent="0.2">
      <c r="A286" s="184" t="s">
        <v>1996</v>
      </c>
      <c r="B286" s="185" t="s">
        <v>30</v>
      </c>
      <c r="C286" s="185"/>
      <c r="D286" s="185" t="s">
        <v>1997</v>
      </c>
      <c r="E286" s="185" t="s">
        <v>469</v>
      </c>
      <c r="F286" s="186" t="s">
        <v>27</v>
      </c>
      <c r="G286" s="184" t="s">
        <v>1998</v>
      </c>
      <c r="H286" s="184" t="s">
        <v>22</v>
      </c>
      <c r="I286" s="184" t="s">
        <v>1999</v>
      </c>
      <c r="J286" s="184" t="s">
        <v>22</v>
      </c>
      <c r="K286" s="184" t="s">
        <v>2000</v>
      </c>
      <c r="L286" s="184" t="s">
        <v>22</v>
      </c>
      <c r="M286" s="187">
        <v>11.980259999999999</v>
      </c>
      <c r="N286" s="184" t="s">
        <v>1870</v>
      </c>
      <c r="O286" s="187">
        <v>780114.85317105544</v>
      </c>
      <c r="P286" s="184" t="s">
        <v>1987</v>
      </c>
    </row>
    <row r="287" spans="1:16" ht="39" customHeight="1" x14ac:dyDescent="0.2">
      <c r="A287" s="184" t="s">
        <v>2001</v>
      </c>
      <c r="B287" s="185" t="s">
        <v>30</v>
      </c>
      <c r="C287" s="185"/>
      <c r="D287" s="185" t="s">
        <v>2002</v>
      </c>
      <c r="E287" s="185" t="s">
        <v>469</v>
      </c>
      <c r="F287" s="186" t="s">
        <v>27</v>
      </c>
      <c r="G287" s="184" t="s">
        <v>1044</v>
      </c>
      <c r="H287" s="184" t="s">
        <v>22</v>
      </c>
      <c r="I287" s="184" t="s">
        <v>2003</v>
      </c>
      <c r="J287" s="184" t="s">
        <v>22</v>
      </c>
      <c r="K287" s="184" t="s">
        <v>2004</v>
      </c>
      <c r="L287" s="184" t="s">
        <v>22</v>
      </c>
      <c r="M287" s="187">
        <v>9.4811519999999998</v>
      </c>
      <c r="N287" s="184" t="s">
        <v>1870</v>
      </c>
      <c r="O287" s="187">
        <v>780124.33432305534</v>
      </c>
      <c r="P287" s="184" t="s">
        <v>1987</v>
      </c>
    </row>
    <row r="288" spans="1:16" ht="26.1" customHeight="1" x14ac:dyDescent="0.2">
      <c r="A288" s="184" t="s">
        <v>2005</v>
      </c>
      <c r="B288" s="185" t="s">
        <v>30</v>
      </c>
      <c r="C288" s="185"/>
      <c r="D288" s="185" t="s">
        <v>2006</v>
      </c>
      <c r="E288" s="185" t="s">
        <v>1082</v>
      </c>
      <c r="F288" s="186" t="s">
        <v>27</v>
      </c>
      <c r="G288" s="184" t="s">
        <v>2007</v>
      </c>
      <c r="H288" s="184" t="s">
        <v>22</v>
      </c>
      <c r="I288" s="184" t="s">
        <v>2008</v>
      </c>
      <c r="J288" s="184" t="s">
        <v>22</v>
      </c>
      <c r="K288" s="184" t="s">
        <v>2009</v>
      </c>
      <c r="L288" s="184" t="s">
        <v>22</v>
      </c>
      <c r="M288" s="187">
        <v>7.6601095954159595</v>
      </c>
      <c r="N288" s="184" t="s">
        <v>1870</v>
      </c>
      <c r="O288" s="187">
        <v>780131.99443265086</v>
      </c>
      <c r="P288" s="184" t="s">
        <v>1987</v>
      </c>
    </row>
    <row r="289" spans="1:16" ht="24" customHeight="1" x14ac:dyDescent="0.2">
      <c r="A289" s="184" t="s">
        <v>2010</v>
      </c>
      <c r="B289" s="185" t="s">
        <v>25</v>
      </c>
      <c r="C289" s="185"/>
      <c r="D289" s="185" t="s">
        <v>2011</v>
      </c>
      <c r="E289" s="185" t="s">
        <v>469</v>
      </c>
      <c r="F289" s="186" t="s">
        <v>86</v>
      </c>
      <c r="G289" s="184" t="s">
        <v>1044</v>
      </c>
      <c r="H289" s="184" t="s">
        <v>22</v>
      </c>
      <c r="I289" s="184" t="s">
        <v>2012</v>
      </c>
      <c r="J289" s="184" t="s">
        <v>22</v>
      </c>
      <c r="K289" s="184" t="s">
        <v>2013</v>
      </c>
      <c r="L289" s="184" t="s">
        <v>22</v>
      </c>
      <c r="M289" s="187">
        <v>5.9772480000000003</v>
      </c>
      <c r="N289" s="184" t="s">
        <v>1870</v>
      </c>
      <c r="O289" s="187">
        <v>780137.97168065084</v>
      </c>
      <c r="P289" s="184" t="s">
        <v>1987</v>
      </c>
    </row>
    <row r="290" spans="1:16" ht="24" customHeight="1" x14ac:dyDescent="0.2">
      <c r="A290" s="184" t="s">
        <v>2014</v>
      </c>
      <c r="B290" s="185" t="s">
        <v>30</v>
      </c>
      <c r="C290" s="185"/>
      <c r="D290" s="185" t="s">
        <v>2015</v>
      </c>
      <c r="E290" s="185" t="s">
        <v>476</v>
      </c>
      <c r="F290" s="186" t="s">
        <v>32</v>
      </c>
      <c r="G290" s="184" t="s">
        <v>2016</v>
      </c>
      <c r="H290" s="184" t="s">
        <v>22</v>
      </c>
      <c r="I290" s="184" t="s">
        <v>2017</v>
      </c>
      <c r="J290" s="184" t="s">
        <v>22</v>
      </c>
      <c r="K290" s="184" t="s">
        <v>2018</v>
      </c>
      <c r="L290" s="184" t="s">
        <v>22</v>
      </c>
      <c r="M290" s="187">
        <v>5.8062624594940866</v>
      </c>
      <c r="N290" s="184" t="s">
        <v>1870</v>
      </c>
      <c r="O290" s="187">
        <v>780143.77794311033</v>
      </c>
      <c r="P290" s="184" t="s">
        <v>1987</v>
      </c>
    </row>
    <row r="291" spans="1:16" ht="26.1" customHeight="1" x14ac:dyDescent="0.2">
      <c r="A291" s="184" t="s">
        <v>2019</v>
      </c>
      <c r="B291" s="185" t="s">
        <v>65</v>
      </c>
      <c r="C291" s="185"/>
      <c r="D291" s="185" t="s">
        <v>2020</v>
      </c>
      <c r="E291" s="185" t="s">
        <v>469</v>
      </c>
      <c r="F291" s="186" t="s">
        <v>534</v>
      </c>
      <c r="G291" s="184" t="s">
        <v>1967</v>
      </c>
      <c r="H291" s="184" t="s">
        <v>22</v>
      </c>
      <c r="I291" s="184" t="s">
        <v>1361</v>
      </c>
      <c r="J291" s="184" t="s">
        <v>22</v>
      </c>
      <c r="K291" s="184" t="s">
        <v>2021</v>
      </c>
      <c r="L291" s="184" t="s">
        <v>22</v>
      </c>
      <c r="M291" s="187">
        <v>5.7310912724399996</v>
      </c>
      <c r="N291" s="184" t="s">
        <v>1870</v>
      </c>
      <c r="O291" s="187">
        <v>780149.50903438276</v>
      </c>
      <c r="P291" s="184" t="s">
        <v>2022</v>
      </c>
    </row>
    <row r="292" spans="1:16" ht="39" customHeight="1" x14ac:dyDescent="0.2">
      <c r="A292" s="184" t="s">
        <v>2023</v>
      </c>
      <c r="B292" s="185" t="s">
        <v>30</v>
      </c>
      <c r="C292" s="185"/>
      <c r="D292" s="185" t="s">
        <v>2024</v>
      </c>
      <c r="E292" s="185" t="s">
        <v>469</v>
      </c>
      <c r="F292" s="186" t="s">
        <v>41</v>
      </c>
      <c r="G292" s="184" t="s">
        <v>2025</v>
      </c>
      <c r="H292" s="184" t="s">
        <v>22</v>
      </c>
      <c r="I292" s="184" t="s">
        <v>2026</v>
      </c>
      <c r="J292" s="184" t="s">
        <v>22</v>
      </c>
      <c r="K292" s="184" t="s">
        <v>2027</v>
      </c>
      <c r="L292" s="184" t="s">
        <v>22</v>
      </c>
      <c r="M292" s="187">
        <v>5.6696687112959996</v>
      </c>
      <c r="N292" s="184" t="s">
        <v>1870</v>
      </c>
      <c r="O292" s="187">
        <v>780155.17870309402</v>
      </c>
      <c r="P292" s="184" t="s">
        <v>2022</v>
      </c>
    </row>
    <row r="293" spans="1:16" ht="24" customHeight="1" x14ac:dyDescent="0.2">
      <c r="A293" s="184" t="s">
        <v>2028</v>
      </c>
      <c r="B293" s="185" t="s">
        <v>30</v>
      </c>
      <c r="C293" s="185"/>
      <c r="D293" s="185" t="s">
        <v>2029</v>
      </c>
      <c r="E293" s="185" t="s">
        <v>469</v>
      </c>
      <c r="F293" s="186" t="s">
        <v>555</v>
      </c>
      <c r="G293" s="184" t="s">
        <v>2030</v>
      </c>
      <c r="H293" s="184" t="s">
        <v>22</v>
      </c>
      <c r="I293" s="184" t="s">
        <v>1450</v>
      </c>
      <c r="J293" s="184" t="s">
        <v>22</v>
      </c>
      <c r="K293" s="184" t="s">
        <v>2031</v>
      </c>
      <c r="L293" s="184" t="s">
        <v>22</v>
      </c>
      <c r="M293" s="187">
        <v>5.4601726820351999</v>
      </c>
      <c r="N293" s="184" t="s">
        <v>1870</v>
      </c>
      <c r="O293" s="187">
        <v>780160.63887577609</v>
      </c>
      <c r="P293" s="184" t="s">
        <v>2022</v>
      </c>
    </row>
    <row r="294" spans="1:16" ht="26.1" customHeight="1" x14ac:dyDescent="0.2">
      <c r="A294" s="184" t="s">
        <v>2032</v>
      </c>
      <c r="B294" s="185" t="s">
        <v>30</v>
      </c>
      <c r="C294" s="185"/>
      <c r="D294" s="185" t="s">
        <v>2033</v>
      </c>
      <c r="E294" s="185" t="s">
        <v>469</v>
      </c>
      <c r="F294" s="186" t="s">
        <v>48</v>
      </c>
      <c r="G294" s="184" t="s">
        <v>2034</v>
      </c>
      <c r="H294" s="184" t="s">
        <v>22</v>
      </c>
      <c r="I294" s="184" t="s">
        <v>778</v>
      </c>
      <c r="J294" s="184" t="s">
        <v>22</v>
      </c>
      <c r="K294" s="184" t="s">
        <v>2035</v>
      </c>
      <c r="L294" s="184" t="s">
        <v>22</v>
      </c>
      <c r="M294" s="187">
        <v>5.2389952139520002</v>
      </c>
      <c r="N294" s="184" t="s">
        <v>1870</v>
      </c>
      <c r="O294" s="187">
        <v>780165.87787098996</v>
      </c>
      <c r="P294" s="184" t="s">
        <v>2022</v>
      </c>
    </row>
    <row r="295" spans="1:16" ht="26.1" customHeight="1" x14ac:dyDescent="0.2">
      <c r="A295" s="184" t="s">
        <v>2036</v>
      </c>
      <c r="B295" s="185" t="s">
        <v>30</v>
      </c>
      <c r="C295" s="185"/>
      <c r="D295" s="185" t="s">
        <v>2037</v>
      </c>
      <c r="E295" s="185" t="s">
        <v>469</v>
      </c>
      <c r="F295" s="186" t="s">
        <v>32</v>
      </c>
      <c r="G295" s="184" t="s">
        <v>1360</v>
      </c>
      <c r="H295" s="184" t="s">
        <v>22</v>
      </c>
      <c r="I295" s="184" t="s">
        <v>2038</v>
      </c>
      <c r="J295" s="184" t="s">
        <v>22</v>
      </c>
      <c r="K295" s="184" t="s">
        <v>1693</v>
      </c>
      <c r="L295" s="184" t="s">
        <v>22</v>
      </c>
      <c r="M295" s="187">
        <v>3.897329675821632</v>
      </c>
      <c r="N295" s="184" t="s">
        <v>1870</v>
      </c>
      <c r="O295" s="187">
        <v>780169.77520066581</v>
      </c>
      <c r="P295" s="184" t="s">
        <v>2022</v>
      </c>
    </row>
    <row r="296" spans="1:16" ht="26.1" customHeight="1" x14ac:dyDescent="0.2">
      <c r="A296" s="184" t="s">
        <v>2039</v>
      </c>
      <c r="B296" s="185" t="s">
        <v>30</v>
      </c>
      <c r="C296" s="185"/>
      <c r="D296" s="185" t="s">
        <v>2040</v>
      </c>
      <c r="E296" s="185" t="s">
        <v>469</v>
      </c>
      <c r="F296" s="186" t="s">
        <v>555</v>
      </c>
      <c r="G296" s="184" t="s">
        <v>2041</v>
      </c>
      <c r="H296" s="184" t="s">
        <v>22</v>
      </c>
      <c r="I296" s="184" t="s">
        <v>698</v>
      </c>
      <c r="J296" s="184" t="s">
        <v>22</v>
      </c>
      <c r="K296" s="184" t="s">
        <v>2042</v>
      </c>
      <c r="L296" s="184" t="s">
        <v>22</v>
      </c>
      <c r="M296" s="187">
        <v>3.3771899194737598</v>
      </c>
      <c r="N296" s="184" t="s">
        <v>1870</v>
      </c>
      <c r="O296" s="187">
        <v>780173.15239058528</v>
      </c>
      <c r="P296" s="184" t="s">
        <v>2022</v>
      </c>
    </row>
    <row r="297" spans="1:16" ht="26.1" customHeight="1" x14ac:dyDescent="0.2">
      <c r="A297" s="184" t="s">
        <v>2043</v>
      </c>
      <c r="B297" s="185" t="s">
        <v>30</v>
      </c>
      <c r="C297" s="185"/>
      <c r="D297" s="185" t="s">
        <v>2044</v>
      </c>
      <c r="E297" s="185" t="s">
        <v>469</v>
      </c>
      <c r="F297" s="186" t="s">
        <v>27</v>
      </c>
      <c r="G297" s="184" t="s">
        <v>2045</v>
      </c>
      <c r="H297" s="184" t="s">
        <v>22</v>
      </c>
      <c r="I297" s="184" t="s">
        <v>2046</v>
      </c>
      <c r="J297" s="184" t="s">
        <v>22</v>
      </c>
      <c r="K297" s="184" t="s">
        <v>2047</v>
      </c>
      <c r="L297" s="184" t="s">
        <v>22</v>
      </c>
      <c r="M297" s="187">
        <v>2.415375</v>
      </c>
      <c r="N297" s="184" t="s">
        <v>1870</v>
      </c>
      <c r="O297" s="187">
        <v>780175.56776558526</v>
      </c>
      <c r="P297" s="184" t="s">
        <v>2022</v>
      </c>
    </row>
    <row r="298" spans="1:16" ht="26.1" customHeight="1" x14ac:dyDescent="0.2">
      <c r="A298" s="184" t="s">
        <v>2048</v>
      </c>
      <c r="B298" s="185" t="s">
        <v>30</v>
      </c>
      <c r="C298" s="185"/>
      <c r="D298" s="185" t="s">
        <v>2049</v>
      </c>
      <c r="E298" s="185" t="s">
        <v>469</v>
      </c>
      <c r="F298" s="186" t="s">
        <v>669</v>
      </c>
      <c r="G298" s="184" t="s">
        <v>2050</v>
      </c>
      <c r="H298" s="184" t="s">
        <v>22</v>
      </c>
      <c r="I298" s="184" t="s">
        <v>2051</v>
      </c>
      <c r="J298" s="184" t="s">
        <v>22</v>
      </c>
      <c r="K298" s="184" t="s">
        <v>2052</v>
      </c>
      <c r="L298" s="184" t="s">
        <v>22</v>
      </c>
      <c r="M298" s="187">
        <v>2.1920621909856002</v>
      </c>
      <c r="N298" s="184" t="s">
        <v>1870</v>
      </c>
      <c r="O298" s="187">
        <v>780177.75982777635</v>
      </c>
      <c r="P298" s="184" t="s">
        <v>2022</v>
      </c>
    </row>
    <row r="299" spans="1:16" ht="24" customHeight="1" x14ac:dyDescent="0.2">
      <c r="A299" s="184" t="s">
        <v>2053</v>
      </c>
      <c r="B299" s="185" t="s">
        <v>30</v>
      </c>
      <c r="C299" s="185"/>
      <c r="D299" s="185" t="s">
        <v>2054</v>
      </c>
      <c r="E299" s="185" t="s">
        <v>476</v>
      </c>
      <c r="F299" s="186" t="s">
        <v>32</v>
      </c>
      <c r="G299" s="184" t="s">
        <v>2055</v>
      </c>
      <c r="H299" s="184" t="s">
        <v>22</v>
      </c>
      <c r="I299" s="184" t="s">
        <v>1092</v>
      </c>
      <c r="J299" s="184" t="s">
        <v>22</v>
      </c>
      <c r="K299" s="184" t="s">
        <v>2056</v>
      </c>
      <c r="L299" s="184" t="s">
        <v>22</v>
      </c>
      <c r="M299" s="187">
        <v>1.6667220848874063</v>
      </c>
      <c r="N299" s="184" t="s">
        <v>1870</v>
      </c>
      <c r="O299" s="187">
        <v>780179.42654986121</v>
      </c>
      <c r="P299" s="184" t="s">
        <v>2022</v>
      </c>
    </row>
    <row r="300" spans="1:16" ht="65.099999999999994" customHeight="1" x14ac:dyDescent="0.2">
      <c r="A300" s="184" t="s">
        <v>2057</v>
      </c>
      <c r="B300" s="185" t="s">
        <v>30</v>
      </c>
      <c r="C300" s="185"/>
      <c r="D300" s="185" t="s">
        <v>2058</v>
      </c>
      <c r="E300" s="185" t="s">
        <v>1082</v>
      </c>
      <c r="F300" s="186" t="s">
        <v>27</v>
      </c>
      <c r="G300" s="184" t="s">
        <v>2059</v>
      </c>
      <c r="H300" s="184" t="s">
        <v>22</v>
      </c>
      <c r="I300" s="184" t="s">
        <v>2060</v>
      </c>
      <c r="J300" s="184" t="s">
        <v>22</v>
      </c>
      <c r="K300" s="184" t="s">
        <v>2061</v>
      </c>
      <c r="L300" s="184" t="s">
        <v>22</v>
      </c>
      <c r="M300" s="187">
        <v>1.4149178841686161</v>
      </c>
      <c r="N300" s="184" t="s">
        <v>1870</v>
      </c>
      <c r="O300" s="187">
        <v>780180.84146774537</v>
      </c>
      <c r="P300" s="184" t="s">
        <v>2022</v>
      </c>
    </row>
    <row r="301" spans="1:16" ht="26.1" customHeight="1" x14ac:dyDescent="0.2">
      <c r="A301" s="184" t="s">
        <v>2062</v>
      </c>
      <c r="B301" s="185" t="s">
        <v>30</v>
      </c>
      <c r="C301" s="185"/>
      <c r="D301" s="185" t="s">
        <v>2063</v>
      </c>
      <c r="E301" s="185" t="s">
        <v>469</v>
      </c>
      <c r="F301" s="186" t="s">
        <v>32</v>
      </c>
      <c r="G301" s="184" t="s">
        <v>1713</v>
      </c>
      <c r="H301" s="184" t="s">
        <v>22</v>
      </c>
      <c r="I301" s="184" t="s">
        <v>2038</v>
      </c>
      <c r="J301" s="184" t="s">
        <v>22</v>
      </c>
      <c r="K301" s="184" t="s">
        <v>499</v>
      </c>
      <c r="L301" s="184" t="s">
        <v>22</v>
      </c>
      <c r="M301" s="187">
        <v>1.1593800000000001</v>
      </c>
      <c r="N301" s="184" t="s">
        <v>1870</v>
      </c>
      <c r="O301" s="187">
        <v>780182.00084774534</v>
      </c>
      <c r="P301" s="184" t="s">
        <v>2022</v>
      </c>
    </row>
    <row r="302" spans="1:16" ht="24" customHeight="1" x14ac:dyDescent="0.2">
      <c r="A302" s="184" t="s">
        <v>2064</v>
      </c>
      <c r="B302" s="185" t="s">
        <v>65</v>
      </c>
      <c r="C302" s="185"/>
      <c r="D302" s="185" t="s">
        <v>2065</v>
      </c>
      <c r="E302" s="185" t="s">
        <v>469</v>
      </c>
      <c r="F302" s="186" t="s">
        <v>887</v>
      </c>
      <c r="G302" s="184" t="s">
        <v>2066</v>
      </c>
      <c r="H302" s="184" t="s">
        <v>22</v>
      </c>
      <c r="I302" s="184" t="s">
        <v>2067</v>
      </c>
      <c r="J302" s="184" t="s">
        <v>22</v>
      </c>
      <c r="K302" s="184" t="s">
        <v>2068</v>
      </c>
      <c r="L302" s="184" t="s">
        <v>22</v>
      </c>
      <c r="M302" s="187">
        <v>0.93394500000000003</v>
      </c>
      <c r="N302" s="184" t="s">
        <v>1870</v>
      </c>
      <c r="O302" s="187">
        <v>780182.93479274539</v>
      </c>
      <c r="P302" s="184" t="s">
        <v>2022</v>
      </c>
    </row>
    <row r="303" spans="1:16" ht="26.1" customHeight="1" x14ac:dyDescent="0.2">
      <c r="A303" s="184" t="s">
        <v>2069</v>
      </c>
      <c r="B303" s="185" t="s">
        <v>30</v>
      </c>
      <c r="C303" s="185"/>
      <c r="D303" s="185" t="s">
        <v>2070</v>
      </c>
      <c r="E303" s="185" t="s">
        <v>1082</v>
      </c>
      <c r="F303" s="186" t="s">
        <v>27</v>
      </c>
      <c r="G303" s="184" t="s">
        <v>2071</v>
      </c>
      <c r="H303" s="184" t="s">
        <v>22</v>
      </c>
      <c r="I303" s="184" t="s">
        <v>2072</v>
      </c>
      <c r="J303" s="184" t="s">
        <v>22</v>
      </c>
      <c r="K303" s="184" t="s">
        <v>2073</v>
      </c>
      <c r="L303" s="184" t="s">
        <v>22</v>
      </c>
      <c r="M303" s="187">
        <v>0.86922686976481234</v>
      </c>
      <c r="N303" s="184" t="s">
        <v>1870</v>
      </c>
      <c r="O303" s="187">
        <v>780183.80401961517</v>
      </c>
      <c r="P303" s="184" t="s">
        <v>2022</v>
      </c>
    </row>
    <row r="304" spans="1:16" ht="24" customHeight="1" x14ac:dyDescent="0.2">
      <c r="A304" s="184" t="s">
        <v>2074</v>
      </c>
      <c r="B304" s="185" t="s">
        <v>30</v>
      </c>
      <c r="C304" s="185"/>
      <c r="D304" s="185" t="s">
        <v>2075</v>
      </c>
      <c r="E304" s="185" t="s">
        <v>476</v>
      </c>
      <c r="F304" s="186" t="s">
        <v>32</v>
      </c>
      <c r="G304" s="184" t="s">
        <v>2076</v>
      </c>
      <c r="H304" s="184" t="s">
        <v>22</v>
      </c>
      <c r="I304" s="184" t="s">
        <v>2077</v>
      </c>
      <c r="J304" s="184" t="s">
        <v>22</v>
      </c>
      <c r="K304" s="184" t="s">
        <v>2078</v>
      </c>
      <c r="L304" s="184" t="s">
        <v>22</v>
      </c>
      <c r="M304" s="187">
        <v>0.63624273957424804</v>
      </c>
      <c r="N304" s="184" t="s">
        <v>1870</v>
      </c>
      <c r="O304" s="187">
        <v>780184.44026235468</v>
      </c>
      <c r="P304" s="184" t="s">
        <v>2022</v>
      </c>
    </row>
    <row r="305" spans="1:16" ht="39" customHeight="1" x14ac:dyDescent="0.2">
      <c r="A305" s="184" t="s">
        <v>2079</v>
      </c>
      <c r="B305" s="185" t="s">
        <v>30</v>
      </c>
      <c r="C305" s="185"/>
      <c r="D305" s="185" t="s">
        <v>2080</v>
      </c>
      <c r="E305" s="185" t="s">
        <v>1082</v>
      </c>
      <c r="F305" s="186" t="s">
        <v>27</v>
      </c>
      <c r="G305" s="184" t="s">
        <v>2081</v>
      </c>
      <c r="H305" s="184" t="s">
        <v>22</v>
      </c>
      <c r="I305" s="184" t="s">
        <v>2082</v>
      </c>
      <c r="J305" s="184" t="s">
        <v>22</v>
      </c>
      <c r="K305" s="184" t="s">
        <v>1639</v>
      </c>
      <c r="L305" s="184" t="s">
        <v>22</v>
      </c>
      <c r="M305" s="187">
        <v>0.56692916512554592</v>
      </c>
      <c r="N305" s="184" t="s">
        <v>1870</v>
      </c>
      <c r="O305" s="187">
        <v>780185.00719151984</v>
      </c>
      <c r="P305" s="184" t="s">
        <v>2022</v>
      </c>
    </row>
    <row r="306" spans="1:16" ht="26.1" customHeight="1" x14ac:dyDescent="0.2">
      <c r="A306" s="184" t="s">
        <v>2083</v>
      </c>
      <c r="B306" s="185" t="s">
        <v>30</v>
      </c>
      <c r="C306" s="185"/>
      <c r="D306" s="185" t="s">
        <v>2084</v>
      </c>
      <c r="E306" s="185" t="s">
        <v>469</v>
      </c>
      <c r="F306" s="186" t="s">
        <v>555</v>
      </c>
      <c r="G306" s="184" t="s">
        <v>2085</v>
      </c>
      <c r="H306" s="184" t="s">
        <v>22</v>
      </c>
      <c r="I306" s="184" t="s">
        <v>2086</v>
      </c>
      <c r="J306" s="184" t="s">
        <v>22</v>
      </c>
      <c r="K306" s="184" t="s">
        <v>2087</v>
      </c>
      <c r="L306" s="184" t="s">
        <v>22</v>
      </c>
      <c r="M306" s="187">
        <v>0.45645458402880001</v>
      </c>
      <c r="N306" s="184" t="s">
        <v>1870</v>
      </c>
      <c r="O306" s="187">
        <v>780185.46364610386</v>
      </c>
      <c r="P306" s="184" t="s">
        <v>2022</v>
      </c>
    </row>
    <row r="307" spans="1:16" ht="26.1" customHeight="1" x14ac:dyDescent="0.2">
      <c r="A307" s="184" t="s">
        <v>2088</v>
      </c>
      <c r="B307" s="185" t="s">
        <v>30</v>
      </c>
      <c r="C307" s="185"/>
      <c r="D307" s="185" t="s">
        <v>2089</v>
      </c>
      <c r="E307" s="185" t="s">
        <v>469</v>
      </c>
      <c r="F307" s="186" t="s">
        <v>555</v>
      </c>
      <c r="G307" s="184" t="s">
        <v>2090</v>
      </c>
      <c r="H307" s="184" t="s">
        <v>22</v>
      </c>
      <c r="I307" s="184" t="s">
        <v>2091</v>
      </c>
      <c r="J307" s="184" t="s">
        <v>22</v>
      </c>
      <c r="K307" s="184" t="s">
        <v>1847</v>
      </c>
      <c r="L307" s="184" t="s">
        <v>22</v>
      </c>
      <c r="M307" s="187">
        <v>0.27921734999999998</v>
      </c>
      <c r="N307" s="184" t="s">
        <v>1870</v>
      </c>
      <c r="O307" s="187">
        <v>780185.74286345381</v>
      </c>
      <c r="P307" s="184" t="s">
        <v>2022</v>
      </c>
    </row>
    <row r="308" spans="1:16" ht="39" customHeight="1" x14ac:dyDescent="0.2">
      <c r="A308" s="184" t="s">
        <v>2092</v>
      </c>
      <c r="B308" s="185" t="s">
        <v>30</v>
      </c>
      <c r="C308" s="185"/>
      <c r="D308" s="185" t="s">
        <v>2093</v>
      </c>
      <c r="E308" s="185" t="s">
        <v>1082</v>
      </c>
      <c r="F308" s="186" t="s">
        <v>27</v>
      </c>
      <c r="G308" s="184" t="s">
        <v>2094</v>
      </c>
      <c r="H308" s="184" t="s">
        <v>22</v>
      </c>
      <c r="I308" s="184" t="s">
        <v>2095</v>
      </c>
      <c r="J308" s="184" t="s">
        <v>22</v>
      </c>
      <c r="K308" s="184" t="s">
        <v>1196</v>
      </c>
      <c r="L308" s="184" t="s">
        <v>22</v>
      </c>
      <c r="M308" s="187">
        <v>0.10262337155931617</v>
      </c>
      <c r="N308" s="184" t="s">
        <v>1870</v>
      </c>
      <c r="O308" s="187">
        <v>780185.84548682545</v>
      </c>
      <c r="P308" s="184" t="s">
        <v>2022</v>
      </c>
    </row>
    <row r="309" spans="1:16" ht="26.1" customHeight="1" x14ac:dyDescent="0.2">
      <c r="A309" s="184" t="s">
        <v>2096</v>
      </c>
      <c r="B309" s="185" t="s">
        <v>65</v>
      </c>
      <c r="C309" s="185"/>
      <c r="D309" s="185" t="s">
        <v>2097</v>
      </c>
      <c r="E309" s="185" t="s">
        <v>469</v>
      </c>
      <c r="F309" s="186" t="s">
        <v>534</v>
      </c>
      <c r="G309" s="184" t="s">
        <v>1967</v>
      </c>
      <c r="H309" s="184" t="s">
        <v>22</v>
      </c>
      <c r="I309" s="184" t="s">
        <v>2038</v>
      </c>
      <c r="J309" s="184" t="s">
        <v>22</v>
      </c>
      <c r="K309" s="184" t="s">
        <v>2098</v>
      </c>
      <c r="L309" s="184" t="s">
        <v>22</v>
      </c>
      <c r="M309" s="187">
        <v>6.4394283960000007E-2</v>
      </c>
      <c r="N309" s="184" t="s">
        <v>1870</v>
      </c>
      <c r="O309" s="187">
        <v>780185.90988110937</v>
      </c>
      <c r="P309" s="184" t="s">
        <v>2022</v>
      </c>
    </row>
    <row r="310" spans="1:16" ht="24" customHeight="1" x14ac:dyDescent="0.2">
      <c r="A310" s="184" t="s">
        <v>2099</v>
      </c>
      <c r="B310" s="185" t="s">
        <v>30</v>
      </c>
      <c r="C310" s="185"/>
      <c r="D310" s="185" t="s">
        <v>2100</v>
      </c>
      <c r="E310" s="185" t="s">
        <v>469</v>
      </c>
      <c r="F310" s="186" t="s">
        <v>669</v>
      </c>
      <c r="G310" s="184" t="s">
        <v>2101</v>
      </c>
      <c r="H310" s="184" t="s">
        <v>22</v>
      </c>
      <c r="I310" s="184" t="s">
        <v>1862</v>
      </c>
      <c r="J310" s="184" t="s">
        <v>22</v>
      </c>
      <c r="K310" s="184" t="s">
        <v>2038</v>
      </c>
      <c r="L310" s="184" t="s">
        <v>22</v>
      </c>
      <c r="M310" s="187">
        <v>1.3842718948800001E-2</v>
      </c>
      <c r="N310" s="184" t="s">
        <v>1870</v>
      </c>
      <c r="O310" s="187">
        <v>780185.92372382828</v>
      </c>
      <c r="P310" s="184" t="s">
        <v>2022</v>
      </c>
    </row>
    <row r="311" spans="1:16" ht="26.1" customHeight="1" x14ac:dyDescent="0.2">
      <c r="A311" s="184" t="s">
        <v>2102</v>
      </c>
      <c r="B311" s="185" t="s">
        <v>30</v>
      </c>
      <c r="C311" s="185"/>
      <c r="D311" s="185" t="s">
        <v>2103</v>
      </c>
      <c r="E311" s="185" t="s">
        <v>1082</v>
      </c>
      <c r="F311" s="186" t="s">
        <v>27</v>
      </c>
      <c r="G311" s="184" t="s">
        <v>2104</v>
      </c>
      <c r="H311" s="184" t="s">
        <v>22</v>
      </c>
      <c r="I311" s="184" t="s">
        <v>2105</v>
      </c>
      <c r="J311" s="184" t="s">
        <v>22</v>
      </c>
      <c r="K311" s="184" t="s">
        <v>2038</v>
      </c>
      <c r="L311" s="184" t="s">
        <v>22</v>
      </c>
      <c r="M311" s="187">
        <v>7.5746664620917918E-3</v>
      </c>
      <c r="N311" s="184" t="s">
        <v>1870</v>
      </c>
      <c r="O311" s="187">
        <v>780185.9312984948</v>
      </c>
      <c r="P311" s="184" t="s">
        <v>2022</v>
      </c>
    </row>
    <row r="312" spans="1:16" ht="24" customHeight="1" x14ac:dyDescent="0.2">
      <c r="A312" s="184" t="s">
        <v>2106</v>
      </c>
      <c r="B312" s="185" t="s">
        <v>30</v>
      </c>
      <c r="C312" s="185"/>
      <c r="D312" s="185" t="s">
        <v>2107</v>
      </c>
      <c r="E312" s="185" t="s">
        <v>469</v>
      </c>
      <c r="F312" s="186" t="s">
        <v>27</v>
      </c>
      <c r="G312" s="184" t="s">
        <v>927</v>
      </c>
      <c r="H312" s="184" t="s">
        <v>22</v>
      </c>
      <c r="I312" s="184" t="s">
        <v>2108</v>
      </c>
      <c r="J312" s="184" t="s">
        <v>22</v>
      </c>
      <c r="K312" s="184" t="s">
        <v>2108</v>
      </c>
      <c r="L312" s="184" t="s">
        <v>22</v>
      </c>
      <c r="M312" s="187">
        <v>0</v>
      </c>
      <c r="N312" s="184" t="s">
        <v>1870</v>
      </c>
      <c r="O312" s="187">
        <v>780185.9312984948</v>
      </c>
      <c r="P312" s="184" t="s">
        <v>2022</v>
      </c>
    </row>
    <row r="313" spans="1:16" ht="26.1" customHeight="1" x14ac:dyDescent="0.2">
      <c r="A313" s="184" t="s">
        <v>2109</v>
      </c>
      <c r="B313" s="185" t="s">
        <v>30</v>
      </c>
      <c r="C313" s="185"/>
      <c r="D313" s="185" t="s">
        <v>2110</v>
      </c>
      <c r="E313" s="185" t="s">
        <v>469</v>
      </c>
      <c r="F313" s="186" t="s">
        <v>27</v>
      </c>
      <c r="G313" s="184" t="s">
        <v>1229</v>
      </c>
      <c r="H313" s="184" t="s">
        <v>22</v>
      </c>
      <c r="I313" s="184" t="s">
        <v>2108</v>
      </c>
      <c r="J313" s="184" t="s">
        <v>22</v>
      </c>
      <c r="K313" s="184" t="s">
        <v>2108</v>
      </c>
      <c r="L313" s="184" t="s">
        <v>22</v>
      </c>
      <c r="M313" s="187">
        <v>0</v>
      </c>
      <c r="N313" s="184" t="s">
        <v>1870</v>
      </c>
      <c r="O313" s="187">
        <v>780185.9312984948</v>
      </c>
      <c r="P313" s="184" t="s">
        <v>2022</v>
      </c>
    </row>
    <row r="314" spans="1:16" ht="24" customHeight="1" x14ac:dyDescent="0.2">
      <c r="A314" s="184" t="s">
        <v>2111</v>
      </c>
      <c r="B314" s="185" t="s">
        <v>30</v>
      </c>
      <c r="C314" s="185"/>
      <c r="D314" s="185" t="s">
        <v>2112</v>
      </c>
      <c r="E314" s="185" t="s">
        <v>469</v>
      </c>
      <c r="F314" s="186" t="s">
        <v>27</v>
      </c>
      <c r="G314" s="184" t="s">
        <v>1186</v>
      </c>
      <c r="H314" s="184" t="s">
        <v>22</v>
      </c>
      <c r="I314" s="184" t="s">
        <v>2108</v>
      </c>
      <c r="J314" s="184" t="s">
        <v>22</v>
      </c>
      <c r="K314" s="184" t="s">
        <v>2108</v>
      </c>
      <c r="L314" s="184" t="s">
        <v>22</v>
      </c>
      <c r="M314" s="187">
        <v>0</v>
      </c>
      <c r="N314" s="184" t="s">
        <v>1870</v>
      </c>
      <c r="O314" s="187">
        <v>780185.9312984948</v>
      </c>
      <c r="P314" s="184" t="s">
        <v>2022</v>
      </c>
    </row>
    <row r="315" spans="1:16" x14ac:dyDescent="0.2">
      <c r="A315" s="188"/>
      <c r="B315" s="188"/>
      <c r="C315" s="188"/>
      <c r="D315" s="188"/>
      <c r="E315" s="188"/>
      <c r="F315" s="188"/>
      <c r="G315" s="188"/>
      <c r="H315" s="188"/>
      <c r="I315" s="188"/>
      <c r="J315" s="188"/>
      <c r="K315" s="188"/>
      <c r="L315" s="188"/>
      <c r="M315" s="188"/>
      <c r="N315" s="188"/>
      <c r="O315" s="188"/>
      <c r="P315" s="188"/>
    </row>
    <row r="316" spans="1:16" x14ac:dyDescent="0.2">
      <c r="A316" s="189"/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226"/>
      <c r="M316" s="226" t="s">
        <v>2113</v>
      </c>
      <c r="N316" s="226"/>
      <c r="O316" s="226"/>
    </row>
    <row r="317" spans="1:16" x14ac:dyDescent="0.2">
      <c r="A317" s="189"/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226" t="s">
        <v>1582</v>
      </c>
      <c r="M317" s="226"/>
      <c r="N317" s="226"/>
      <c r="O317" s="189"/>
      <c r="P317" s="189" t="s">
        <v>2114</v>
      </c>
    </row>
    <row r="318" spans="1:16" x14ac:dyDescent="0.2">
      <c r="A318" s="189"/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226" t="s">
        <v>1082</v>
      </c>
      <c r="M318" s="226"/>
      <c r="N318" s="226"/>
      <c r="O318" s="189"/>
      <c r="P318" s="189" t="s">
        <v>2115</v>
      </c>
    </row>
    <row r="319" spans="1:16" x14ac:dyDescent="0.2">
      <c r="A319" s="189"/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226" t="s">
        <v>476</v>
      </c>
      <c r="M319" s="226"/>
      <c r="N319" s="226"/>
      <c r="O319" s="189"/>
      <c r="P319" s="189" t="s">
        <v>2116</v>
      </c>
    </row>
    <row r="320" spans="1:16" x14ac:dyDescent="0.2">
      <c r="A320" s="189"/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226" t="s">
        <v>469</v>
      </c>
      <c r="M320" s="226"/>
      <c r="N320" s="226"/>
      <c r="O320" s="189"/>
      <c r="P320" s="189" t="s">
        <v>2117</v>
      </c>
    </row>
    <row r="321" spans="1:16" x14ac:dyDescent="0.2">
      <c r="A321" s="189"/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226" t="s">
        <v>2118</v>
      </c>
      <c r="M321" s="226"/>
      <c r="N321" s="226"/>
      <c r="O321" s="189"/>
      <c r="P321" s="189" t="s">
        <v>2119</v>
      </c>
    </row>
    <row r="322" spans="1:16" x14ac:dyDescent="0.2">
      <c r="A322" s="189"/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226" t="s">
        <v>2120</v>
      </c>
      <c r="M322" s="226"/>
      <c r="N322" s="226"/>
      <c r="O322" s="189"/>
      <c r="P322" s="189" t="s">
        <v>2119</v>
      </c>
    </row>
    <row r="323" spans="1:16" x14ac:dyDescent="0.2">
      <c r="A323" s="189"/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226" t="s">
        <v>2121</v>
      </c>
      <c r="M323" s="226"/>
      <c r="N323" s="226"/>
      <c r="O323" s="189"/>
      <c r="P323" s="189" t="s">
        <v>2119</v>
      </c>
    </row>
    <row r="324" spans="1:16" x14ac:dyDescent="0.2">
      <c r="A324" s="189"/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226" t="s">
        <v>2122</v>
      </c>
      <c r="M324" s="226"/>
      <c r="N324" s="226"/>
      <c r="O324" s="189"/>
      <c r="P324" s="189" t="s">
        <v>2119</v>
      </c>
    </row>
    <row r="325" spans="1:16" x14ac:dyDescent="0.2">
      <c r="A325" s="189"/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226" t="s">
        <v>2123</v>
      </c>
      <c r="M325" s="226"/>
      <c r="N325" s="226"/>
      <c r="O325" s="189"/>
      <c r="P325" s="189" t="s">
        <v>2119</v>
      </c>
    </row>
    <row r="326" spans="1:16" x14ac:dyDescent="0.2">
      <c r="A326" s="189"/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226" t="s">
        <v>2124</v>
      </c>
      <c r="M326" s="226"/>
      <c r="N326" s="226"/>
      <c r="O326" s="189"/>
      <c r="P326" s="189" t="s">
        <v>2119</v>
      </c>
    </row>
    <row r="327" spans="1:16" x14ac:dyDescent="0.2">
      <c r="A327" s="189"/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226" t="s">
        <v>2125</v>
      </c>
      <c r="M327" s="226"/>
      <c r="N327" s="226"/>
      <c r="O327" s="189"/>
      <c r="P327" s="189" t="s">
        <v>2119</v>
      </c>
    </row>
    <row r="328" spans="1:16" x14ac:dyDescent="0.2">
      <c r="A328" s="189"/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226" t="s">
        <v>1828</v>
      </c>
      <c r="M328" s="226"/>
      <c r="N328" s="226"/>
      <c r="O328" s="189"/>
      <c r="P328" s="189" t="s">
        <v>2126</v>
      </c>
    </row>
    <row r="329" spans="1:16" x14ac:dyDescent="0.2">
      <c r="A329" s="189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226" t="s">
        <v>2127</v>
      </c>
      <c r="M329" s="226"/>
      <c r="N329" s="226"/>
      <c r="O329" s="189"/>
      <c r="P329" s="189" t="s">
        <v>2119</v>
      </c>
    </row>
    <row r="330" spans="1:16" x14ac:dyDescent="0.2">
      <c r="A330" s="188"/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  <c r="P330" s="188"/>
    </row>
    <row r="331" spans="1:16" x14ac:dyDescent="0.2">
      <c r="A331" s="215"/>
      <c r="B331" s="215"/>
      <c r="C331" s="215"/>
      <c r="D331" s="191"/>
      <c r="E331" s="190"/>
      <c r="F331" s="190"/>
      <c r="G331" s="190"/>
      <c r="H331" s="190"/>
      <c r="I331" s="190"/>
      <c r="J331" s="190"/>
      <c r="K331" s="190"/>
      <c r="L331" s="216" t="s">
        <v>379</v>
      </c>
      <c r="M331" s="215"/>
      <c r="N331" s="217">
        <v>605366.57999999996</v>
      </c>
      <c r="O331" s="215"/>
      <c r="P331" s="215"/>
    </row>
    <row r="332" spans="1:16" x14ac:dyDescent="0.2">
      <c r="A332" s="215"/>
      <c r="B332" s="215"/>
      <c r="C332" s="215"/>
      <c r="D332" s="191"/>
      <c r="E332" s="190"/>
      <c r="F332" s="190"/>
      <c r="G332" s="190"/>
      <c r="H332" s="190"/>
      <c r="I332" s="190"/>
      <c r="J332" s="190"/>
      <c r="K332" s="190"/>
      <c r="L332" s="216" t="s">
        <v>380</v>
      </c>
      <c r="M332" s="215"/>
      <c r="N332" s="217">
        <v>174431.51</v>
      </c>
      <c r="O332" s="215"/>
      <c r="P332" s="215"/>
    </row>
    <row r="333" spans="1:16" x14ac:dyDescent="0.2">
      <c r="A333" s="215"/>
      <c r="B333" s="215"/>
      <c r="C333" s="215"/>
      <c r="D333" s="191"/>
      <c r="E333" s="190"/>
      <c r="F333" s="190"/>
      <c r="G333" s="190"/>
      <c r="H333" s="190"/>
      <c r="I333" s="190"/>
      <c r="J333" s="190"/>
      <c r="K333" s="190"/>
      <c r="L333" s="216" t="s">
        <v>381</v>
      </c>
      <c r="M333" s="215"/>
      <c r="N333" s="217">
        <v>779798.09</v>
      </c>
      <c r="O333" s="215"/>
      <c r="P333" s="215"/>
    </row>
    <row r="339" spans="4:8" ht="14.25" customHeight="1" x14ac:dyDescent="0.2">
      <c r="D339" s="193"/>
      <c r="E339" s="193"/>
      <c r="F339" s="193"/>
      <c r="G339" s="193"/>
      <c r="H339" s="193"/>
    </row>
    <row r="340" spans="4:8" ht="14.25" customHeight="1" x14ac:dyDescent="0.2">
      <c r="D340" s="193"/>
      <c r="E340" s="193"/>
      <c r="F340" s="193"/>
      <c r="G340" s="193"/>
      <c r="H340" s="193"/>
    </row>
    <row r="341" spans="4:8" ht="14.25" customHeight="1" x14ac:dyDescent="0.2">
      <c r="D341" s="193"/>
      <c r="E341" s="193"/>
      <c r="F341" s="193"/>
      <c r="G341" s="193"/>
      <c r="H341" s="193"/>
    </row>
    <row r="342" spans="4:8" ht="14.25" customHeight="1" x14ac:dyDescent="0.2">
      <c r="D342" s="193"/>
      <c r="E342" s="193"/>
      <c r="F342" s="193"/>
      <c r="G342" s="193"/>
      <c r="H342" s="193"/>
    </row>
  </sheetData>
  <mergeCells count="43">
    <mergeCell ref="L317:N317"/>
    <mergeCell ref="A2:J2"/>
    <mergeCell ref="A3:J3"/>
    <mergeCell ref="E10:F10"/>
    <mergeCell ref="G10:H10"/>
    <mergeCell ref="I10:J10"/>
    <mergeCell ref="G14:G15"/>
    <mergeCell ref="E11:F11"/>
    <mergeCell ref="G11:H11"/>
    <mergeCell ref="I11:J11"/>
    <mergeCell ref="A13:P13"/>
    <mergeCell ref="A14:A15"/>
    <mergeCell ref="B14:B15"/>
    <mergeCell ref="C14:C15"/>
    <mergeCell ref="D14:D15"/>
    <mergeCell ref="E14:E15"/>
    <mergeCell ref="O14:O15"/>
    <mergeCell ref="P14:P15"/>
    <mergeCell ref="Q14:Q15"/>
    <mergeCell ref="R14:R15"/>
    <mergeCell ref="L316:O316"/>
    <mergeCell ref="N14:N15"/>
    <mergeCell ref="L329:N329"/>
    <mergeCell ref="L318:N318"/>
    <mergeCell ref="L319:N319"/>
    <mergeCell ref="L320:N320"/>
    <mergeCell ref="L321:N321"/>
    <mergeCell ref="L322:N322"/>
    <mergeCell ref="L323:N323"/>
    <mergeCell ref="L324:N324"/>
    <mergeCell ref="L325:N325"/>
    <mergeCell ref="L326:N326"/>
    <mergeCell ref="L327:N327"/>
    <mergeCell ref="L328:N328"/>
    <mergeCell ref="A333:C333"/>
    <mergeCell ref="L333:M333"/>
    <mergeCell ref="N333:P333"/>
    <mergeCell ref="A331:C331"/>
    <mergeCell ref="L331:M331"/>
    <mergeCell ref="N331:P331"/>
    <mergeCell ref="A332:C332"/>
    <mergeCell ref="L332:M332"/>
    <mergeCell ref="N332:P332"/>
  </mergeCells>
  <pageMargins left="0.51181102362204722" right="0.51181102362204722" top="0.98425196850393704" bottom="0.39370078740157483" header="0.51181102362204722" footer="0.51181102362204722"/>
  <pageSetup paperSize="9" scale="54" fitToHeight="0" orientation="landscape" r:id="rId1"/>
  <headerFooter>
    <oddHeader xml:space="preserve">&amp;L </oddHeader>
    <oddFooter xml:space="preserve">&amp;L </oddFooter>
  </headerFooter>
  <rowBreaks count="5" manualBreakCount="5">
    <brk id="55" max="15" man="1"/>
    <brk id="78" max="15" man="1"/>
    <brk id="97" max="15" man="1"/>
    <brk id="283" max="15" man="1"/>
    <brk id="334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8796-0DEC-466E-83E5-A0AB79ECE647}">
  <dimension ref="A2:J117"/>
  <sheetViews>
    <sheetView view="pageBreakPreview" topLeftCell="A95" zoomScale="70" zoomScaleNormal="100" zoomScaleSheetLayoutView="70" workbookViewId="0">
      <selection activeCell="K135" sqref="K135"/>
    </sheetView>
  </sheetViews>
  <sheetFormatPr defaultRowHeight="14.25" x14ac:dyDescent="0.2"/>
  <cols>
    <col min="1" max="2" width="10" bestFit="1" customWidth="1"/>
    <col min="3" max="3" width="103.5" bestFit="1" customWidth="1"/>
    <col min="4" max="4" width="30.625" customWidth="1"/>
    <col min="5" max="5" width="8" bestFit="1" customWidth="1"/>
    <col min="6" max="6" width="8.375" bestFit="1" customWidth="1"/>
    <col min="7" max="7" width="11.75" bestFit="1" customWidth="1"/>
    <col min="8" max="8" width="8.875" bestFit="1" customWidth="1"/>
    <col min="9" max="9" width="10.25" bestFit="1" customWidth="1"/>
    <col min="10" max="10" width="16.5" bestFit="1" customWidth="1"/>
  </cols>
  <sheetData>
    <row r="2" spans="1:10" ht="68.849999999999994" customHeight="1" x14ac:dyDescent="0.2">
      <c r="A2" s="220" t="s">
        <v>392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ht="15.75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</row>
    <row r="4" spans="1:10" ht="15.75" x14ac:dyDescent="0.2">
      <c r="A4" s="4" t="s">
        <v>383</v>
      </c>
      <c r="B4" s="5" t="s">
        <v>384</v>
      </c>
      <c r="D4" s="3"/>
      <c r="E4" s="3"/>
      <c r="F4" s="6"/>
      <c r="G4" s="6"/>
      <c r="H4" s="6"/>
      <c r="I4" s="6"/>
      <c r="J4" s="6"/>
    </row>
    <row r="5" spans="1:10" ht="15.75" x14ac:dyDescent="0.2">
      <c r="A5" s="4" t="s">
        <v>385</v>
      </c>
      <c r="B5" s="5" t="s">
        <v>386</v>
      </c>
      <c r="D5" s="3"/>
      <c r="E5" s="3"/>
      <c r="F5" s="6"/>
      <c r="G5" s="6"/>
      <c r="H5" s="6"/>
      <c r="I5" s="6"/>
      <c r="J5" s="6"/>
    </row>
    <row r="6" spans="1:10" x14ac:dyDescent="0.2">
      <c r="A6" s="7" t="s">
        <v>387</v>
      </c>
      <c r="B6" s="8" t="s">
        <v>4</v>
      </c>
      <c r="D6" s="8"/>
      <c r="E6" s="8"/>
      <c r="F6" s="8"/>
      <c r="G6" s="6"/>
      <c r="H6" s="6"/>
      <c r="I6" s="6"/>
      <c r="J6" s="6"/>
    </row>
    <row r="7" spans="1:10" ht="15.75" x14ac:dyDescent="0.2">
      <c r="A7" s="7" t="s">
        <v>388</v>
      </c>
      <c r="B7" s="8" t="s">
        <v>391</v>
      </c>
      <c r="D7" s="3"/>
      <c r="E7" s="3"/>
      <c r="F7" s="6"/>
      <c r="G7" s="6"/>
      <c r="H7" s="6"/>
      <c r="I7" s="6"/>
      <c r="J7" s="6"/>
    </row>
    <row r="8" spans="1:10" ht="15.75" x14ac:dyDescent="0.2">
      <c r="A8" s="7" t="s">
        <v>389</v>
      </c>
      <c r="B8" s="9" t="s">
        <v>390</v>
      </c>
      <c r="D8" s="3"/>
      <c r="E8" s="3"/>
      <c r="F8" s="6"/>
      <c r="G8" s="6"/>
      <c r="H8" s="6"/>
      <c r="I8" s="6"/>
      <c r="J8" s="6"/>
    </row>
    <row r="10" spans="1:10" ht="15" x14ac:dyDescent="0.2">
      <c r="A10" s="1"/>
      <c r="B10" s="1"/>
      <c r="C10" s="1"/>
      <c r="D10" s="1" t="s">
        <v>0</v>
      </c>
      <c r="E10" s="223" t="s">
        <v>1</v>
      </c>
      <c r="F10" s="223"/>
      <c r="G10" s="223" t="s">
        <v>2</v>
      </c>
      <c r="H10" s="223"/>
      <c r="I10" s="223" t="s">
        <v>3</v>
      </c>
      <c r="J10" s="223"/>
    </row>
    <row r="11" spans="1:10" ht="80.099999999999994" customHeight="1" x14ac:dyDescent="0.2">
      <c r="A11" s="2"/>
      <c r="B11" s="2"/>
      <c r="C11" s="2"/>
      <c r="D11" s="10" t="s">
        <v>4</v>
      </c>
      <c r="E11" s="243" t="s">
        <v>5</v>
      </c>
      <c r="F11" s="243"/>
      <c r="G11" s="243" t="s">
        <v>6</v>
      </c>
      <c r="H11" s="243"/>
      <c r="I11" s="243" t="s">
        <v>7</v>
      </c>
      <c r="J11" s="243"/>
    </row>
    <row r="12" spans="1:10" ht="15" x14ac:dyDescent="0.25">
      <c r="A12" s="218" t="s">
        <v>2128</v>
      </c>
      <c r="B12" s="219"/>
      <c r="C12" s="219"/>
      <c r="D12" s="219"/>
      <c r="E12" s="219"/>
      <c r="F12" s="219"/>
      <c r="G12" s="219"/>
      <c r="H12" s="219"/>
      <c r="I12" s="219"/>
      <c r="J12" s="219"/>
    </row>
    <row r="13" spans="1:10" ht="30" customHeight="1" x14ac:dyDescent="0.2">
      <c r="A13" s="173" t="s">
        <v>10</v>
      </c>
      <c r="B13" s="174" t="s">
        <v>11</v>
      </c>
      <c r="C13" s="174" t="s">
        <v>12</v>
      </c>
      <c r="D13" s="174" t="s">
        <v>458</v>
      </c>
      <c r="E13" s="175" t="s">
        <v>13</v>
      </c>
      <c r="F13" s="173" t="s">
        <v>14</v>
      </c>
      <c r="G13" s="173" t="s">
        <v>2129</v>
      </c>
      <c r="H13" s="173" t="s">
        <v>17</v>
      </c>
      <c r="I13" s="173" t="s">
        <v>18</v>
      </c>
      <c r="J13" s="173" t="s">
        <v>2130</v>
      </c>
    </row>
    <row r="14" spans="1:10" ht="51.95" customHeight="1" x14ac:dyDescent="0.2">
      <c r="A14" s="176" t="s">
        <v>93</v>
      </c>
      <c r="B14" s="177" t="s">
        <v>30</v>
      </c>
      <c r="C14" s="177" t="s">
        <v>94</v>
      </c>
      <c r="D14" s="177" t="s">
        <v>2131</v>
      </c>
      <c r="E14" s="178" t="s">
        <v>41</v>
      </c>
      <c r="F14" s="176" t="s">
        <v>2132</v>
      </c>
      <c r="G14" s="176" t="s">
        <v>2133</v>
      </c>
      <c r="H14" s="176" t="s">
        <v>2134</v>
      </c>
      <c r="I14" s="176" t="s">
        <v>2135</v>
      </c>
      <c r="J14" s="176" t="s">
        <v>2135</v>
      </c>
    </row>
    <row r="15" spans="1:10" ht="39" customHeight="1" x14ac:dyDescent="0.2">
      <c r="A15" s="176" t="s">
        <v>110</v>
      </c>
      <c r="B15" s="177" t="s">
        <v>30</v>
      </c>
      <c r="C15" s="177" t="s">
        <v>111</v>
      </c>
      <c r="D15" s="177" t="s">
        <v>2136</v>
      </c>
      <c r="E15" s="178" t="s">
        <v>41</v>
      </c>
      <c r="F15" s="176" t="s">
        <v>2137</v>
      </c>
      <c r="G15" s="176" t="s">
        <v>2138</v>
      </c>
      <c r="H15" s="176" t="s">
        <v>2139</v>
      </c>
      <c r="I15" s="176" t="s">
        <v>2140</v>
      </c>
      <c r="J15" s="176" t="s">
        <v>2141</v>
      </c>
    </row>
    <row r="16" spans="1:10" ht="51.95" customHeight="1" x14ac:dyDescent="0.2">
      <c r="A16" s="176" t="s">
        <v>124</v>
      </c>
      <c r="B16" s="177" t="s">
        <v>30</v>
      </c>
      <c r="C16" s="177" t="s">
        <v>125</v>
      </c>
      <c r="D16" s="177" t="s">
        <v>2142</v>
      </c>
      <c r="E16" s="178" t="s">
        <v>41</v>
      </c>
      <c r="F16" s="176" t="s">
        <v>2143</v>
      </c>
      <c r="G16" s="176" t="s">
        <v>2144</v>
      </c>
      <c r="H16" s="176" t="s">
        <v>2145</v>
      </c>
      <c r="I16" s="176" t="s">
        <v>2146</v>
      </c>
      <c r="J16" s="176" t="s">
        <v>2147</v>
      </c>
    </row>
    <row r="17" spans="1:10" ht="26.1" customHeight="1" x14ac:dyDescent="0.2">
      <c r="A17" s="176" t="s">
        <v>61</v>
      </c>
      <c r="B17" s="177" t="s">
        <v>30</v>
      </c>
      <c r="C17" s="177" t="s">
        <v>62</v>
      </c>
      <c r="D17" s="177" t="s">
        <v>2148</v>
      </c>
      <c r="E17" s="178" t="s">
        <v>48</v>
      </c>
      <c r="F17" s="176" t="s">
        <v>2149</v>
      </c>
      <c r="G17" s="176" t="s">
        <v>2150</v>
      </c>
      <c r="H17" s="176" t="s">
        <v>2151</v>
      </c>
      <c r="I17" s="176" t="s">
        <v>2152</v>
      </c>
      <c r="J17" s="176" t="s">
        <v>2153</v>
      </c>
    </row>
    <row r="18" spans="1:10" ht="26.1" customHeight="1" x14ac:dyDescent="0.2">
      <c r="A18" s="176" t="s">
        <v>363</v>
      </c>
      <c r="B18" s="177" t="s">
        <v>25</v>
      </c>
      <c r="C18" s="177" t="s">
        <v>364</v>
      </c>
      <c r="D18" s="177" t="s">
        <v>2154</v>
      </c>
      <c r="E18" s="178" t="s">
        <v>41</v>
      </c>
      <c r="F18" s="176" t="s">
        <v>2155</v>
      </c>
      <c r="G18" s="176" t="s">
        <v>2156</v>
      </c>
      <c r="H18" s="176" t="s">
        <v>2157</v>
      </c>
      <c r="I18" s="176" t="s">
        <v>2158</v>
      </c>
      <c r="J18" s="176" t="s">
        <v>2159</v>
      </c>
    </row>
    <row r="19" spans="1:10" ht="39" customHeight="1" x14ac:dyDescent="0.2">
      <c r="A19" s="176" t="s">
        <v>150</v>
      </c>
      <c r="B19" s="177" t="s">
        <v>30</v>
      </c>
      <c r="C19" s="177" t="s">
        <v>151</v>
      </c>
      <c r="D19" s="177" t="s">
        <v>2160</v>
      </c>
      <c r="E19" s="178" t="s">
        <v>41</v>
      </c>
      <c r="F19" s="176" t="s">
        <v>2161</v>
      </c>
      <c r="G19" s="176" t="s">
        <v>2162</v>
      </c>
      <c r="H19" s="176" t="s">
        <v>2163</v>
      </c>
      <c r="I19" s="176" t="s">
        <v>2164</v>
      </c>
      <c r="J19" s="176" t="s">
        <v>2165</v>
      </c>
    </row>
    <row r="20" spans="1:10" ht="39" customHeight="1" x14ac:dyDescent="0.2">
      <c r="A20" s="176" t="s">
        <v>347</v>
      </c>
      <c r="B20" s="177" t="s">
        <v>30</v>
      </c>
      <c r="C20" s="177" t="s">
        <v>348</v>
      </c>
      <c r="D20" s="177" t="s">
        <v>2166</v>
      </c>
      <c r="E20" s="178" t="s">
        <v>41</v>
      </c>
      <c r="F20" s="176" t="s">
        <v>2137</v>
      </c>
      <c r="G20" s="176" t="s">
        <v>2167</v>
      </c>
      <c r="H20" s="176" t="s">
        <v>2168</v>
      </c>
      <c r="I20" s="176" t="s">
        <v>2169</v>
      </c>
      <c r="J20" s="176" t="s">
        <v>2170</v>
      </c>
    </row>
    <row r="21" spans="1:10" ht="26.1" customHeight="1" x14ac:dyDescent="0.2">
      <c r="A21" s="176" t="s">
        <v>72</v>
      </c>
      <c r="B21" s="177" t="s">
        <v>65</v>
      </c>
      <c r="C21" s="177" t="s">
        <v>73</v>
      </c>
      <c r="D21" s="177">
        <v>0</v>
      </c>
      <c r="E21" s="178" t="s">
        <v>48</v>
      </c>
      <c r="F21" s="176" t="s">
        <v>2161</v>
      </c>
      <c r="G21" s="176" t="s">
        <v>2171</v>
      </c>
      <c r="H21" s="176" t="s">
        <v>2172</v>
      </c>
      <c r="I21" s="176" t="s">
        <v>2173</v>
      </c>
      <c r="J21" s="176" t="s">
        <v>2174</v>
      </c>
    </row>
    <row r="22" spans="1:10" ht="26.1" customHeight="1" x14ac:dyDescent="0.2">
      <c r="A22" s="176" t="s">
        <v>147</v>
      </c>
      <c r="B22" s="177" t="s">
        <v>25</v>
      </c>
      <c r="C22" s="177" t="s">
        <v>148</v>
      </c>
      <c r="D22" s="177" t="s">
        <v>2175</v>
      </c>
      <c r="E22" s="178" t="s">
        <v>48</v>
      </c>
      <c r="F22" s="176" t="s">
        <v>2176</v>
      </c>
      <c r="G22" s="176" t="s">
        <v>2177</v>
      </c>
      <c r="H22" s="176" t="s">
        <v>2178</v>
      </c>
      <c r="I22" s="176" t="s">
        <v>2179</v>
      </c>
      <c r="J22" s="176" t="s">
        <v>2180</v>
      </c>
    </row>
    <row r="23" spans="1:10" ht="39" customHeight="1" x14ac:dyDescent="0.2">
      <c r="A23" s="176" t="s">
        <v>129</v>
      </c>
      <c r="B23" s="177" t="s">
        <v>30</v>
      </c>
      <c r="C23" s="177" t="s">
        <v>137</v>
      </c>
      <c r="D23" s="177" t="s">
        <v>2160</v>
      </c>
      <c r="E23" s="178" t="s">
        <v>41</v>
      </c>
      <c r="F23" s="176" t="s">
        <v>2181</v>
      </c>
      <c r="G23" s="176" t="s">
        <v>2182</v>
      </c>
      <c r="H23" s="176" t="s">
        <v>2183</v>
      </c>
      <c r="I23" s="176" t="s">
        <v>2184</v>
      </c>
      <c r="J23" s="176" t="s">
        <v>2185</v>
      </c>
    </row>
    <row r="24" spans="1:10" ht="26.1" customHeight="1" x14ac:dyDescent="0.2">
      <c r="A24" s="176" t="s">
        <v>64</v>
      </c>
      <c r="B24" s="177" t="s">
        <v>65</v>
      </c>
      <c r="C24" s="177" t="s">
        <v>70</v>
      </c>
      <c r="D24" s="177">
        <v>0</v>
      </c>
      <c r="E24" s="178" t="s">
        <v>48</v>
      </c>
      <c r="F24" s="176" t="s">
        <v>2186</v>
      </c>
      <c r="G24" s="176" t="s">
        <v>2187</v>
      </c>
      <c r="H24" s="176" t="s">
        <v>2188</v>
      </c>
      <c r="I24" s="176" t="s">
        <v>2189</v>
      </c>
      <c r="J24" s="176" t="s">
        <v>2190</v>
      </c>
    </row>
    <row r="25" spans="1:10" ht="51.95" customHeight="1" x14ac:dyDescent="0.2">
      <c r="A25" s="176" t="s">
        <v>98</v>
      </c>
      <c r="B25" s="177" t="s">
        <v>30</v>
      </c>
      <c r="C25" s="177" t="s">
        <v>99</v>
      </c>
      <c r="D25" s="177" t="s">
        <v>2191</v>
      </c>
      <c r="E25" s="178" t="s">
        <v>41</v>
      </c>
      <c r="F25" s="176" t="s">
        <v>2137</v>
      </c>
      <c r="G25" s="176" t="s">
        <v>2192</v>
      </c>
      <c r="H25" s="176" t="s">
        <v>2193</v>
      </c>
      <c r="I25" s="176" t="s">
        <v>2194</v>
      </c>
      <c r="J25" s="176" t="s">
        <v>2195</v>
      </c>
    </row>
    <row r="26" spans="1:10" ht="39" customHeight="1" x14ac:dyDescent="0.2">
      <c r="A26" s="176" t="s">
        <v>129</v>
      </c>
      <c r="B26" s="177" t="s">
        <v>30</v>
      </c>
      <c r="C26" s="177" t="s">
        <v>142</v>
      </c>
      <c r="D26" s="177" t="s">
        <v>2160</v>
      </c>
      <c r="E26" s="178" t="s">
        <v>41</v>
      </c>
      <c r="F26" s="176" t="s">
        <v>2196</v>
      </c>
      <c r="G26" s="176" t="s">
        <v>2182</v>
      </c>
      <c r="H26" s="176" t="s">
        <v>2197</v>
      </c>
      <c r="I26" s="176" t="s">
        <v>2198</v>
      </c>
      <c r="J26" s="176" t="s">
        <v>2199</v>
      </c>
    </row>
    <row r="27" spans="1:10" ht="26.1" customHeight="1" x14ac:dyDescent="0.2">
      <c r="A27" s="176" t="s">
        <v>352</v>
      </c>
      <c r="B27" s="177" t="s">
        <v>65</v>
      </c>
      <c r="C27" s="177" t="s">
        <v>353</v>
      </c>
      <c r="D27" s="177">
        <v>0</v>
      </c>
      <c r="E27" s="178" t="s">
        <v>41</v>
      </c>
      <c r="F27" s="176" t="s">
        <v>2200</v>
      </c>
      <c r="G27" s="176" t="s">
        <v>2201</v>
      </c>
      <c r="H27" s="176" t="s">
        <v>2202</v>
      </c>
      <c r="I27" s="176" t="s">
        <v>2203</v>
      </c>
      <c r="J27" s="176" t="s">
        <v>2204</v>
      </c>
    </row>
    <row r="28" spans="1:10" ht="26.1" customHeight="1" x14ac:dyDescent="0.2">
      <c r="A28" s="176" t="s">
        <v>34</v>
      </c>
      <c r="B28" s="177" t="s">
        <v>30</v>
      </c>
      <c r="C28" s="177" t="s">
        <v>35</v>
      </c>
      <c r="D28" s="177" t="s">
        <v>2205</v>
      </c>
      <c r="E28" s="178" t="s">
        <v>32</v>
      </c>
      <c r="F28" s="176" t="s">
        <v>2206</v>
      </c>
      <c r="G28" s="176" t="s">
        <v>2207</v>
      </c>
      <c r="H28" s="176" t="s">
        <v>2208</v>
      </c>
      <c r="I28" s="176" t="s">
        <v>2209</v>
      </c>
      <c r="J28" s="176" t="s">
        <v>2210</v>
      </c>
    </row>
    <row r="29" spans="1:10" ht="26.1" customHeight="1" x14ac:dyDescent="0.2">
      <c r="A29" s="176" t="s">
        <v>248</v>
      </c>
      <c r="B29" s="177" t="s">
        <v>65</v>
      </c>
      <c r="C29" s="177" t="s">
        <v>249</v>
      </c>
      <c r="D29" s="177">
        <v>0</v>
      </c>
      <c r="E29" s="178" t="s">
        <v>163</v>
      </c>
      <c r="F29" s="176" t="s">
        <v>2211</v>
      </c>
      <c r="G29" s="176" t="s">
        <v>2212</v>
      </c>
      <c r="H29" s="176" t="s">
        <v>2213</v>
      </c>
      <c r="I29" s="176" t="s">
        <v>2214</v>
      </c>
      <c r="J29" s="176" t="s">
        <v>2215</v>
      </c>
    </row>
    <row r="30" spans="1:10" ht="26.1" customHeight="1" x14ac:dyDescent="0.2">
      <c r="A30" s="176" t="s">
        <v>107</v>
      </c>
      <c r="B30" s="177" t="s">
        <v>25</v>
      </c>
      <c r="C30" s="177" t="s">
        <v>108</v>
      </c>
      <c r="D30" s="177" t="s">
        <v>2216</v>
      </c>
      <c r="E30" s="178" t="s">
        <v>41</v>
      </c>
      <c r="F30" s="176" t="s">
        <v>2217</v>
      </c>
      <c r="G30" s="176" t="s">
        <v>2218</v>
      </c>
      <c r="H30" s="176" t="s">
        <v>2219</v>
      </c>
      <c r="I30" s="176" t="s">
        <v>2220</v>
      </c>
      <c r="J30" s="176" t="s">
        <v>2221</v>
      </c>
    </row>
    <row r="31" spans="1:10" ht="26.1" customHeight="1" x14ac:dyDescent="0.2">
      <c r="A31" s="176" t="s">
        <v>64</v>
      </c>
      <c r="B31" s="177" t="s">
        <v>65</v>
      </c>
      <c r="C31" s="177" t="s">
        <v>82</v>
      </c>
      <c r="D31" s="177">
        <v>0</v>
      </c>
      <c r="E31" s="178" t="s">
        <v>48</v>
      </c>
      <c r="F31" s="176" t="s">
        <v>2222</v>
      </c>
      <c r="G31" s="176" t="s">
        <v>2187</v>
      </c>
      <c r="H31" s="176" t="s">
        <v>2223</v>
      </c>
      <c r="I31" s="176" t="s">
        <v>1999</v>
      </c>
      <c r="J31" s="176" t="s">
        <v>2224</v>
      </c>
    </row>
    <row r="32" spans="1:10" ht="26.1" customHeight="1" x14ac:dyDescent="0.2">
      <c r="A32" s="176" t="s">
        <v>355</v>
      </c>
      <c r="B32" s="177" t="s">
        <v>30</v>
      </c>
      <c r="C32" s="177" t="s">
        <v>356</v>
      </c>
      <c r="D32" s="177" t="s">
        <v>2225</v>
      </c>
      <c r="E32" s="178" t="s">
        <v>41</v>
      </c>
      <c r="F32" s="176" t="s">
        <v>2226</v>
      </c>
      <c r="G32" s="176" t="s">
        <v>2227</v>
      </c>
      <c r="H32" s="176" t="s">
        <v>2228</v>
      </c>
      <c r="I32" s="176" t="s">
        <v>2229</v>
      </c>
      <c r="J32" s="176" t="s">
        <v>2230</v>
      </c>
    </row>
    <row r="33" spans="1:10" ht="51.95" customHeight="1" x14ac:dyDescent="0.2">
      <c r="A33" s="176" t="s">
        <v>104</v>
      </c>
      <c r="B33" s="177" t="s">
        <v>30</v>
      </c>
      <c r="C33" s="177" t="s">
        <v>105</v>
      </c>
      <c r="D33" s="177" t="s">
        <v>2191</v>
      </c>
      <c r="E33" s="178" t="s">
        <v>27</v>
      </c>
      <c r="F33" s="176" t="s">
        <v>2231</v>
      </c>
      <c r="G33" s="176" t="s">
        <v>2232</v>
      </c>
      <c r="H33" s="176" t="s">
        <v>2233</v>
      </c>
      <c r="I33" s="176" t="s">
        <v>2234</v>
      </c>
      <c r="J33" s="176" t="s">
        <v>2235</v>
      </c>
    </row>
    <row r="34" spans="1:10" ht="26.1" customHeight="1" x14ac:dyDescent="0.2">
      <c r="A34" s="176" t="s">
        <v>64</v>
      </c>
      <c r="B34" s="177" t="s">
        <v>65</v>
      </c>
      <c r="C34" s="177" t="s">
        <v>66</v>
      </c>
      <c r="D34" s="177">
        <v>0</v>
      </c>
      <c r="E34" s="178" t="s">
        <v>48</v>
      </c>
      <c r="F34" s="176" t="s">
        <v>2236</v>
      </c>
      <c r="G34" s="176" t="s">
        <v>2187</v>
      </c>
      <c r="H34" s="176" t="s">
        <v>2237</v>
      </c>
      <c r="I34" s="176" t="s">
        <v>2012</v>
      </c>
      <c r="J34" s="176" t="s">
        <v>2238</v>
      </c>
    </row>
    <row r="35" spans="1:10" ht="39" customHeight="1" x14ac:dyDescent="0.2">
      <c r="A35" s="176" t="s">
        <v>129</v>
      </c>
      <c r="B35" s="177" t="s">
        <v>30</v>
      </c>
      <c r="C35" s="177" t="s">
        <v>130</v>
      </c>
      <c r="D35" s="177" t="s">
        <v>2160</v>
      </c>
      <c r="E35" s="178" t="s">
        <v>41</v>
      </c>
      <c r="F35" s="176" t="s">
        <v>2239</v>
      </c>
      <c r="G35" s="176" t="s">
        <v>2182</v>
      </c>
      <c r="H35" s="176" t="s">
        <v>2240</v>
      </c>
      <c r="I35" s="176" t="s">
        <v>2241</v>
      </c>
      <c r="J35" s="176" t="s">
        <v>2242</v>
      </c>
    </row>
    <row r="36" spans="1:10" ht="26.1" customHeight="1" x14ac:dyDescent="0.2">
      <c r="A36" s="180" t="s">
        <v>154</v>
      </c>
      <c r="B36" s="181" t="s">
        <v>65</v>
      </c>
      <c r="C36" s="181" t="s">
        <v>155</v>
      </c>
      <c r="D36" s="181">
        <v>0</v>
      </c>
      <c r="E36" s="182" t="s">
        <v>41</v>
      </c>
      <c r="F36" s="180" t="s">
        <v>2243</v>
      </c>
      <c r="G36" s="180" t="s">
        <v>2244</v>
      </c>
      <c r="H36" s="180" t="s">
        <v>2245</v>
      </c>
      <c r="I36" s="180" t="s">
        <v>2246</v>
      </c>
      <c r="J36" s="180" t="s">
        <v>2247</v>
      </c>
    </row>
    <row r="37" spans="1:10" ht="26.1" customHeight="1" x14ac:dyDescent="0.2">
      <c r="A37" s="180" t="s">
        <v>132</v>
      </c>
      <c r="B37" s="181" t="s">
        <v>65</v>
      </c>
      <c r="C37" s="181" t="s">
        <v>133</v>
      </c>
      <c r="D37" s="181">
        <v>0</v>
      </c>
      <c r="E37" s="182" t="s">
        <v>41</v>
      </c>
      <c r="F37" s="180" t="s">
        <v>2248</v>
      </c>
      <c r="G37" s="180" t="s">
        <v>2249</v>
      </c>
      <c r="H37" s="180" t="s">
        <v>2250</v>
      </c>
      <c r="I37" s="180" t="s">
        <v>1884</v>
      </c>
      <c r="J37" s="180" t="s">
        <v>2251</v>
      </c>
    </row>
    <row r="38" spans="1:10" ht="26.1" customHeight="1" x14ac:dyDescent="0.2">
      <c r="A38" s="180" t="s">
        <v>75</v>
      </c>
      <c r="B38" s="181" t="s">
        <v>30</v>
      </c>
      <c r="C38" s="181" t="s">
        <v>76</v>
      </c>
      <c r="D38" s="181" t="s">
        <v>2252</v>
      </c>
      <c r="E38" s="182" t="s">
        <v>41</v>
      </c>
      <c r="F38" s="180" t="s">
        <v>2253</v>
      </c>
      <c r="G38" s="180" t="s">
        <v>2254</v>
      </c>
      <c r="H38" s="180" t="s">
        <v>2255</v>
      </c>
      <c r="I38" s="180" t="s">
        <v>2256</v>
      </c>
      <c r="J38" s="180" t="s">
        <v>2257</v>
      </c>
    </row>
    <row r="39" spans="1:10" ht="24" customHeight="1" x14ac:dyDescent="0.2">
      <c r="A39" s="180" t="s">
        <v>29</v>
      </c>
      <c r="B39" s="181" t="s">
        <v>30</v>
      </c>
      <c r="C39" s="181" t="s">
        <v>31</v>
      </c>
      <c r="D39" s="181" t="s">
        <v>2205</v>
      </c>
      <c r="E39" s="182" t="s">
        <v>32</v>
      </c>
      <c r="F39" s="180" t="s">
        <v>2258</v>
      </c>
      <c r="G39" s="180" t="s">
        <v>2259</v>
      </c>
      <c r="H39" s="180" t="s">
        <v>2260</v>
      </c>
      <c r="I39" s="180" t="s">
        <v>2261</v>
      </c>
      <c r="J39" s="180" t="s">
        <v>2262</v>
      </c>
    </row>
    <row r="40" spans="1:10" ht="26.1" customHeight="1" x14ac:dyDescent="0.2">
      <c r="A40" s="180" t="s">
        <v>64</v>
      </c>
      <c r="B40" s="181" t="s">
        <v>65</v>
      </c>
      <c r="C40" s="181" t="s">
        <v>80</v>
      </c>
      <c r="D40" s="181">
        <v>0</v>
      </c>
      <c r="E40" s="182" t="s">
        <v>48</v>
      </c>
      <c r="F40" s="180" t="s">
        <v>2263</v>
      </c>
      <c r="G40" s="180" t="s">
        <v>2187</v>
      </c>
      <c r="H40" s="180" t="s">
        <v>2264</v>
      </c>
      <c r="I40" s="180" t="s">
        <v>2265</v>
      </c>
      <c r="J40" s="180" t="s">
        <v>2266</v>
      </c>
    </row>
    <row r="41" spans="1:10" ht="39" customHeight="1" x14ac:dyDescent="0.2">
      <c r="A41" s="180" t="s">
        <v>113</v>
      </c>
      <c r="B41" s="181" t="s">
        <v>30</v>
      </c>
      <c r="C41" s="181" t="s">
        <v>114</v>
      </c>
      <c r="D41" s="181" t="s">
        <v>2136</v>
      </c>
      <c r="E41" s="182" t="s">
        <v>86</v>
      </c>
      <c r="F41" s="180" t="s">
        <v>2267</v>
      </c>
      <c r="G41" s="180" t="s">
        <v>2268</v>
      </c>
      <c r="H41" s="180" t="s">
        <v>2269</v>
      </c>
      <c r="I41" s="180" t="s">
        <v>2265</v>
      </c>
      <c r="J41" s="180" t="s">
        <v>2270</v>
      </c>
    </row>
    <row r="42" spans="1:10" ht="26.1" customHeight="1" x14ac:dyDescent="0.2">
      <c r="A42" s="180" t="s">
        <v>64</v>
      </c>
      <c r="B42" s="181" t="s">
        <v>65</v>
      </c>
      <c r="C42" s="181" t="s">
        <v>68</v>
      </c>
      <c r="D42" s="181">
        <v>0</v>
      </c>
      <c r="E42" s="182" t="s">
        <v>48</v>
      </c>
      <c r="F42" s="180" t="s">
        <v>2271</v>
      </c>
      <c r="G42" s="180" t="s">
        <v>2187</v>
      </c>
      <c r="H42" s="180" t="s">
        <v>2272</v>
      </c>
      <c r="I42" s="180" t="s">
        <v>2073</v>
      </c>
      <c r="J42" s="180" t="s">
        <v>2273</v>
      </c>
    </row>
    <row r="43" spans="1:10" ht="24" customHeight="1" x14ac:dyDescent="0.2">
      <c r="A43" s="180" t="s">
        <v>24</v>
      </c>
      <c r="B43" s="181" t="s">
        <v>25</v>
      </c>
      <c r="C43" s="181" t="s">
        <v>26</v>
      </c>
      <c r="D43" s="181" t="s">
        <v>2274</v>
      </c>
      <c r="E43" s="182" t="s">
        <v>27</v>
      </c>
      <c r="F43" s="180" t="s">
        <v>2275</v>
      </c>
      <c r="G43" s="180" t="s">
        <v>2276</v>
      </c>
      <c r="H43" s="180" t="s">
        <v>2276</v>
      </c>
      <c r="I43" s="180" t="s">
        <v>2277</v>
      </c>
      <c r="J43" s="180" t="s">
        <v>2278</v>
      </c>
    </row>
    <row r="44" spans="1:10" ht="26.1" customHeight="1" x14ac:dyDescent="0.2">
      <c r="A44" s="180" t="s">
        <v>119</v>
      </c>
      <c r="B44" s="181" t="s">
        <v>30</v>
      </c>
      <c r="C44" s="181" t="s">
        <v>120</v>
      </c>
      <c r="D44" s="181" t="s">
        <v>2279</v>
      </c>
      <c r="E44" s="182" t="s">
        <v>86</v>
      </c>
      <c r="F44" s="180" t="s">
        <v>2280</v>
      </c>
      <c r="G44" s="180" t="s">
        <v>2281</v>
      </c>
      <c r="H44" s="180" t="s">
        <v>2282</v>
      </c>
      <c r="I44" s="180" t="s">
        <v>2283</v>
      </c>
      <c r="J44" s="180" t="s">
        <v>2284</v>
      </c>
    </row>
    <row r="45" spans="1:10" ht="26.1" customHeight="1" x14ac:dyDescent="0.2">
      <c r="A45" s="180" t="s">
        <v>165</v>
      </c>
      <c r="B45" s="181" t="s">
        <v>65</v>
      </c>
      <c r="C45" s="181" t="s">
        <v>166</v>
      </c>
      <c r="D45" s="181">
        <v>0</v>
      </c>
      <c r="E45" s="182" t="s">
        <v>163</v>
      </c>
      <c r="F45" s="180" t="s">
        <v>2285</v>
      </c>
      <c r="G45" s="180" t="s">
        <v>2286</v>
      </c>
      <c r="H45" s="180" t="s">
        <v>2287</v>
      </c>
      <c r="I45" s="180" t="s">
        <v>2288</v>
      </c>
      <c r="J45" s="180" t="s">
        <v>2289</v>
      </c>
    </row>
    <row r="46" spans="1:10" ht="26.1" customHeight="1" x14ac:dyDescent="0.2">
      <c r="A46" s="180" t="s">
        <v>235</v>
      </c>
      <c r="B46" s="181" t="s">
        <v>30</v>
      </c>
      <c r="C46" s="181" t="s">
        <v>236</v>
      </c>
      <c r="D46" s="181" t="s">
        <v>2290</v>
      </c>
      <c r="E46" s="182" t="s">
        <v>86</v>
      </c>
      <c r="F46" s="180" t="s">
        <v>2291</v>
      </c>
      <c r="G46" s="180" t="s">
        <v>2292</v>
      </c>
      <c r="H46" s="180" t="s">
        <v>2293</v>
      </c>
      <c r="I46" s="180" t="s">
        <v>2294</v>
      </c>
      <c r="J46" s="180" t="s">
        <v>2295</v>
      </c>
    </row>
    <row r="47" spans="1:10" ht="24" customHeight="1" x14ac:dyDescent="0.2">
      <c r="A47" s="180" t="s">
        <v>195</v>
      </c>
      <c r="B47" s="181" t="s">
        <v>25</v>
      </c>
      <c r="C47" s="181" t="s">
        <v>196</v>
      </c>
      <c r="D47" s="181" t="s">
        <v>2296</v>
      </c>
      <c r="E47" s="182" t="s">
        <v>41</v>
      </c>
      <c r="F47" s="180" t="s">
        <v>2297</v>
      </c>
      <c r="G47" s="180" t="s">
        <v>2298</v>
      </c>
      <c r="H47" s="180" t="s">
        <v>2299</v>
      </c>
      <c r="I47" s="180" t="s">
        <v>2300</v>
      </c>
      <c r="J47" s="180" t="s">
        <v>2301</v>
      </c>
    </row>
    <row r="48" spans="1:10" ht="65.099999999999994" customHeight="1" x14ac:dyDescent="0.2">
      <c r="A48" s="180" t="s">
        <v>315</v>
      </c>
      <c r="B48" s="181" t="s">
        <v>30</v>
      </c>
      <c r="C48" s="181" t="s">
        <v>316</v>
      </c>
      <c r="D48" s="181" t="s">
        <v>2302</v>
      </c>
      <c r="E48" s="182" t="s">
        <v>27</v>
      </c>
      <c r="F48" s="180" t="s">
        <v>2303</v>
      </c>
      <c r="G48" s="180" t="s">
        <v>2304</v>
      </c>
      <c r="H48" s="180" t="s">
        <v>2305</v>
      </c>
      <c r="I48" s="180" t="s">
        <v>1699</v>
      </c>
      <c r="J48" s="180" t="s">
        <v>2306</v>
      </c>
    </row>
    <row r="49" spans="1:10" ht="39" customHeight="1" x14ac:dyDescent="0.2">
      <c r="A49" s="180" t="s">
        <v>53</v>
      </c>
      <c r="B49" s="181" t="s">
        <v>30</v>
      </c>
      <c r="C49" s="181" t="s">
        <v>54</v>
      </c>
      <c r="D49" s="181" t="s">
        <v>2307</v>
      </c>
      <c r="E49" s="182" t="s">
        <v>41</v>
      </c>
      <c r="F49" s="180" t="s">
        <v>2161</v>
      </c>
      <c r="G49" s="180" t="s">
        <v>2308</v>
      </c>
      <c r="H49" s="180" t="s">
        <v>2309</v>
      </c>
      <c r="I49" s="180" t="s">
        <v>2310</v>
      </c>
      <c r="J49" s="180" t="s">
        <v>2311</v>
      </c>
    </row>
    <row r="50" spans="1:10" ht="24" customHeight="1" x14ac:dyDescent="0.2">
      <c r="A50" s="180" t="s">
        <v>161</v>
      </c>
      <c r="B50" s="181" t="s">
        <v>65</v>
      </c>
      <c r="C50" s="181" t="s">
        <v>162</v>
      </c>
      <c r="D50" s="181">
        <v>0</v>
      </c>
      <c r="E50" s="182" t="s">
        <v>163</v>
      </c>
      <c r="F50" s="180" t="s">
        <v>2312</v>
      </c>
      <c r="G50" s="180" t="s">
        <v>2313</v>
      </c>
      <c r="H50" s="180" t="s">
        <v>2314</v>
      </c>
      <c r="I50" s="180" t="s">
        <v>2315</v>
      </c>
      <c r="J50" s="180" t="s">
        <v>2316</v>
      </c>
    </row>
    <row r="51" spans="1:10" ht="51.95" customHeight="1" x14ac:dyDescent="0.2">
      <c r="A51" s="180" t="s">
        <v>101</v>
      </c>
      <c r="B51" s="181" t="s">
        <v>30</v>
      </c>
      <c r="C51" s="181" t="s">
        <v>102</v>
      </c>
      <c r="D51" s="181" t="s">
        <v>2191</v>
      </c>
      <c r="E51" s="182" t="s">
        <v>27</v>
      </c>
      <c r="F51" s="180" t="s">
        <v>2317</v>
      </c>
      <c r="G51" s="180" t="s">
        <v>2318</v>
      </c>
      <c r="H51" s="180" t="s">
        <v>2319</v>
      </c>
      <c r="I51" s="180" t="s">
        <v>2320</v>
      </c>
      <c r="J51" s="180" t="s">
        <v>2321</v>
      </c>
    </row>
    <row r="52" spans="1:10" ht="26.1" customHeight="1" x14ac:dyDescent="0.2">
      <c r="A52" s="180" t="s">
        <v>116</v>
      </c>
      <c r="B52" s="181" t="s">
        <v>30</v>
      </c>
      <c r="C52" s="181" t="s">
        <v>117</v>
      </c>
      <c r="D52" s="181" t="s">
        <v>2136</v>
      </c>
      <c r="E52" s="182" t="s">
        <v>86</v>
      </c>
      <c r="F52" s="180" t="s">
        <v>2322</v>
      </c>
      <c r="G52" s="180" t="s">
        <v>2323</v>
      </c>
      <c r="H52" s="180" t="s">
        <v>2324</v>
      </c>
      <c r="I52" s="180" t="s">
        <v>2067</v>
      </c>
      <c r="J52" s="180" t="s">
        <v>2325</v>
      </c>
    </row>
    <row r="53" spans="1:10" ht="24" customHeight="1" x14ac:dyDescent="0.2">
      <c r="A53" s="180" t="s">
        <v>58</v>
      </c>
      <c r="B53" s="181" t="s">
        <v>30</v>
      </c>
      <c r="C53" s="181" t="s">
        <v>59</v>
      </c>
      <c r="D53" s="181" t="s">
        <v>2326</v>
      </c>
      <c r="E53" s="182" t="s">
        <v>48</v>
      </c>
      <c r="F53" s="180" t="s">
        <v>2327</v>
      </c>
      <c r="G53" s="180" t="s">
        <v>2328</v>
      </c>
      <c r="H53" s="180" t="s">
        <v>2329</v>
      </c>
      <c r="I53" s="180" t="s">
        <v>2330</v>
      </c>
      <c r="J53" s="180" t="s">
        <v>2331</v>
      </c>
    </row>
    <row r="54" spans="1:10" ht="26.1" customHeight="1" x14ac:dyDescent="0.2">
      <c r="A54" s="180" t="s">
        <v>209</v>
      </c>
      <c r="B54" s="181" t="s">
        <v>30</v>
      </c>
      <c r="C54" s="181" t="s">
        <v>210</v>
      </c>
      <c r="D54" s="181" t="s">
        <v>2332</v>
      </c>
      <c r="E54" s="182" t="s">
        <v>27</v>
      </c>
      <c r="F54" s="180" t="s">
        <v>2333</v>
      </c>
      <c r="G54" s="180" t="s">
        <v>2334</v>
      </c>
      <c r="H54" s="180" t="s">
        <v>2335</v>
      </c>
      <c r="I54" s="180" t="s">
        <v>2336</v>
      </c>
      <c r="J54" s="180" t="s">
        <v>2337</v>
      </c>
    </row>
    <row r="55" spans="1:10" ht="26.1" customHeight="1" x14ac:dyDescent="0.2">
      <c r="A55" s="180" t="s">
        <v>84</v>
      </c>
      <c r="B55" s="181" t="s">
        <v>25</v>
      </c>
      <c r="C55" s="181" t="s">
        <v>85</v>
      </c>
      <c r="D55" s="181" t="s">
        <v>2338</v>
      </c>
      <c r="E55" s="182" t="s">
        <v>86</v>
      </c>
      <c r="F55" s="180" t="s">
        <v>2339</v>
      </c>
      <c r="G55" s="180" t="s">
        <v>2340</v>
      </c>
      <c r="H55" s="180" t="s">
        <v>2341</v>
      </c>
      <c r="I55" s="180" t="s">
        <v>2342</v>
      </c>
      <c r="J55" s="180" t="s">
        <v>2343</v>
      </c>
    </row>
    <row r="56" spans="1:10" ht="24" customHeight="1" x14ac:dyDescent="0.2">
      <c r="A56" s="180" t="s">
        <v>39</v>
      </c>
      <c r="B56" s="181" t="s">
        <v>30</v>
      </c>
      <c r="C56" s="181" t="s">
        <v>40</v>
      </c>
      <c r="D56" s="181" t="s">
        <v>2344</v>
      </c>
      <c r="E56" s="182" t="s">
        <v>41</v>
      </c>
      <c r="F56" s="180" t="s">
        <v>2345</v>
      </c>
      <c r="G56" s="180" t="s">
        <v>2346</v>
      </c>
      <c r="H56" s="180" t="s">
        <v>2347</v>
      </c>
      <c r="I56" s="180" t="s">
        <v>2348</v>
      </c>
      <c r="J56" s="180" t="s">
        <v>2349</v>
      </c>
    </row>
    <row r="57" spans="1:10" ht="26.1" customHeight="1" x14ac:dyDescent="0.2">
      <c r="A57" s="180" t="s">
        <v>360</v>
      </c>
      <c r="B57" s="181" t="s">
        <v>25</v>
      </c>
      <c r="C57" s="181" t="s">
        <v>361</v>
      </c>
      <c r="D57" s="181" t="s">
        <v>2154</v>
      </c>
      <c r="E57" s="182" t="s">
        <v>41</v>
      </c>
      <c r="F57" s="180" t="s">
        <v>2155</v>
      </c>
      <c r="G57" s="180" t="s">
        <v>2350</v>
      </c>
      <c r="H57" s="180" t="s">
        <v>2351</v>
      </c>
      <c r="I57" s="180" t="s">
        <v>2352</v>
      </c>
      <c r="J57" s="180" t="s">
        <v>2353</v>
      </c>
    </row>
    <row r="58" spans="1:10" ht="39" customHeight="1" x14ac:dyDescent="0.2">
      <c r="A58" s="180" t="s">
        <v>215</v>
      </c>
      <c r="B58" s="181" t="s">
        <v>30</v>
      </c>
      <c r="C58" s="181" t="s">
        <v>216</v>
      </c>
      <c r="D58" s="181" t="s">
        <v>2332</v>
      </c>
      <c r="E58" s="182" t="s">
        <v>27</v>
      </c>
      <c r="F58" s="180" t="s">
        <v>2354</v>
      </c>
      <c r="G58" s="180" t="s">
        <v>2355</v>
      </c>
      <c r="H58" s="180" t="s">
        <v>2356</v>
      </c>
      <c r="I58" s="180" t="s">
        <v>2357</v>
      </c>
      <c r="J58" s="180" t="s">
        <v>2358</v>
      </c>
    </row>
    <row r="59" spans="1:10" ht="39" customHeight="1" x14ac:dyDescent="0.2">
      <c r="A59" s="180" t="s">
        <v>334</v>
      </c>
      <c r="B59" s="181" t="s">
        <v>30</v>
      </c>
      <c r="C59" s="181" t="s">
        <v>335</v>
      </c>
      <c r="D59" s="181" t="s">
        <v>2359</v>
      </c>
      <c r="E59" s="182" t="s">
        <v>86</v>
      </c>
      <c r="F59" s="180" t="s">
        <v>2360</v>
      </c>
      <c r="G59" s="180" t="s">
        <v>2361</v>
      </c>
      <c r="H59" s="180" t="s">
        <v>2362</v>
      </c>
      <c r="I59" s="180" t="s">
        <v>2363</v>
      </c>
      <c r="J59" s="180" t="s">
        <v>2364</v>
      </c>
    </row>
    <row r="60" spans="1:10" ht="26.1" customHeight="1" x14ac:dyDescent="0.2">
      <c r="A60" s="180" t="s">
        <v>171</v>
      </c>
      <c r="B60" s="181" t="s">
        <v>25</v>
      </c>
      <c r="C60" s="181" t="s">
        <v>172</v>
      </c>
      <c r="D60" s="181" t="s">
        <v>469</v>
      </c>
      <c r="E60" s="182" t="s">
        <v>27</v>
      </c>
      <c r="F60" s="180" t="s">
        <v>2275</v>
      </c>
      <c r="G60" s="180" t="s">
        <v>882</v>
      </c>
      <c r="H60" s="180" t="s">
        <v>882</v>
      </c>
      <c r="I60" s="180" t="s">
        <v>2363</v>
      </c>
      <c r="J60" s="180" t="s">
        <v>2365</v>
      </c>
    </row>
    <row r="61" spans="1:10" ht="26.1" customHeight="1" x14ac:dyDescent="0.2">
      <c r="A61" s="184" t="s">
        <v>374</v>
      </c>
      <c r="B61" s="185" t="s">
        <v>65</v>
      </c>
      <c r="C61" s="185" t="s">
        <v>375</v>
      </c>
      <c r="D61" s="185">
        <v>0</v>
      </c>
      <c r="E61" s="186" t="s">
        <v>231</v>
      </c>
      <c r="F61" s="184" t="s">
        <v>2275</v>
      </c>
      <c r="G61" s="184" t="s">
        <v>2366</v>
      </c>
      <c r="H61" s="184" t="s">
        <v>2366</v>
      </c>
      <c r="I61" s="184" t="s">
        <v>2363</v>
      </c>
      <c r="J61" s="184" t="s">
        <v>2367</v>
      </c>
    </row>
    <row r="62" spans="1:10" ht="24" customHeight="1" x14ac:dyDescent="0.2">
      <c r="A62" s="184" t="s">
        <v>293</v>
      </c>
      <c r="B62" s="185" t="s">
        <v>65</v>
      </c>
      <c r="C62" s="185" t="s">
        <v>294</v>
      </c>
      <c r="D62" s="185">
        <v>0</v>
      </c>
      <c r="E62" s="186" t="s">
        <v>163</v>
      </c>
      <c r="F62" s="184" t="s">
        <v>2333</v>
      </c>
      <c r="G62" s="184" t="s">
        <v>2368</v>
      </c>
      <c r="H62" s="184" t="s">
        <v>2369</v>
      </c>
      <c r="I62" s="184" t="s">
        <v>2370</v>
      </c>
      <c r="J62" s="184" t="s">
        <v>2371</v>
      </c>
    </row>
    <row r="63" spans="1:10" ht="24" customHeight="1" x14ac:dyDescent="0.2">
      <c r="A63" s="184" t="s">
        <v>371</v>
      </c>
      <c r="B63" s="185" t="s">
        <v>30</v>
      </c>
      <c r="C63" s="185" t="s">
        <v>372</v>
      </c>
      <c r="D63" s="185" t="s">
        <v>2372</v>
      </c>
      <c r="E63" s="186" t="s">
        <v>41</v>
      </c>
      <c r="F63" s="184" t="s">
        <v>2137</v>
      </c>
      <c r="G63" s="184" t="s">
        <v>2373</v>
      </c>
      <c r="H63" s="184" t="s">
        <v>2374</v>
      </c>
      <c r="I63" s="184" t="s">
        <v>2375</v>
      </c>
      <c r="J63" s="184" t="s">
        <v>2376</v>
      </c>
    </row>
    <row r="64" spans="1:10" ht="26.1" customHeight="1" x14ac:dyDescent="0.2">
      <c r="A64" s="184" t="s">
        <v>88</v>
      </c>
      <c r="B64" s="185" t="s">
        <v>30</v>
      </c>
      <c r="C64" s="185" t="s">
        <v>89</v>
      </c>
      <c r="D64" s="185" t="s">
        <v>2377</v>
      </c>
      <c r="E64" s="186" t="s">
        <v>86</v>
      </c>
      <c r="F64" s="184" t="s">
        <v>2378</v>
      </c>
      <c r="G64" s="184" t="s">
        <v>2379</v>
      </c>
      <c r="H64" s="184" t="s">
        <v>2380</v>
      </c>
      <c r="I64" s="184" t="s">
        <v>2381</v>
      </c>
      <c r="J64" s="184" t="s">
        <v>2382</v>
      </c>
    </row>
    <row r="65" spans="1:10" ht="51.95" customHeight="1" x14ac:dyDescent="0.2">
      <c r="A65" s="184" t="s">
        <v>266</v>
      </c>
      <c r="B65" s="185" t="s">
        <v>30</v>
      </c>
      <c r="C65" s="185" t="s">
        <v>267</v>
      </c>
      <c r="D65" s="185" t="s">
        <v>469</v>
      </c>
      <c r="E65" s="186" t="s">
        <v>86</v>
      </c>
      <c r="F65" s="184" t="s">
        <v>2383</v>
      </c>
      <c r="G65" s="184" t="s">
        <v>969</v>
      </c>
      <c r="H65" s="184" t="s">
        <v>970</v>
      </c>
      <c r="I65" s="184" t="s">
        <v>2381</v>
      </c>
      <c r="J65" s="184" t="s">
        <v>2384</v>
      </c>
    </row>
    <row r="66" spans="1:10" ht="24" customHeight="1" x14ac:dyDescent="0.2">
      <c r="A66" s="184" t="s">
        <v>229</v>
      </c>
      <c r="B66" s="185" t="s">
        <v>65</v>
      </c>
      <c r="C66" s="185" t="s">
        <v>230</v>
      </c>
      <c r="D66" s="185">
        <v>0</v>
      </c>
      <c r="E66" s="186" t="s">
        <v>231</v>
      </c>
      <c r="F66" s="184" t="s">
        <v>2333</v>
      </c>
      <c r="G66" s="184" t="s">
        <v>2385</v>
      </c>
      <c r="H66" s="184" t="s">
        <v>2386</v>
      </c>
      <c r="I66" s="184" t="s">
        <v>2387</v>
      </c>
      <c r="J66" s="184" t="s">
        <v>2388</v>
      </c>
    </row>
    <row r="67" spans="1:10" ht="24" customHeight="1" x14ac:dyDescent="0.2">
      <c r="A67" s="184" t="s">
        <v>366</v>
      </c>
      <c r="B67" s="185" t="s">
        <v>25</v>
      </c>
      <c r="C67" s="185" t="s">
        <v>367</v>
      </c>
      <c r="D67" s="185" t="s">
        <v>2154</v>
      </c>
      <c r="E67" s="186" t="s">
        <v>41</v>
      </c>
      <c r="F67" s="184" t="s">
        <v>2389</v>
      </c>
      <c r="G67" s="184" t="s">
        <v>2390</v>
      </c>
      <c r="H67" s="184" t="s">
        <v>2391</v>
      </c>
      <c r="I67" s="184" t="s">
        <v>2392</v>
      </c>
      <c r="J67" s="184" t="s">
        <v>2393</v>
      </c>
    </row>
    <row r="68" spans="1:10" ht="39" customHeight="1" x14ac:dyDescent="0.2">
      <c r="A68" s="184" t="s">
        <v>284</v>
      </c>
      <c r="B68" s="185" t="s">
        <v>30</v>
      </c>
      <c r="C68" s="185" t="s">
        <v>285</v>
      </c>
      <c r="D68" s="185" t="s">
        <v>2394</v>
      </c>
      <c r="E68" s="186" t="s">
        <v>27</v>
      </c>
      <c r="F68" s="184" t="s">
        <v>2395</v>
      </c>
      <c r="G68" s="184" t="s">
        <v>2396</v>
      </c>
      <c r="H68" s="184" t="s">
        <v>2397</v>
      </c>
      <c r="I68" s="184" t="s">
        <v>2392</v>
      </c>
      <c r="J68" s="184" t="s">
        <v>2398</v>
      </c>
    </row>
    <row r="69" spans="1:10" ht="24" customHeight="1" x14ac:dyDescent="0.2">
      <c r="A69" s="184" t="s">
        <v>296</v>
      </c>
      <c r="B69" s="185" t="s">
        <v>25</v>
      </c>
      <c r="C69" s="185" t="s">
        <v>297</v>
      </c>
      <c r="D69" s="185" t="s">
        <v>2399</v>
      </c>
      <c r="E69" s="186" t="s">
        <v>27</v>
      </c>
      <c r="F69" s="184" t="s">
        <v>2333</v>
      </c>
      <c r="G69" s="184" t="s">
        <v>2400</v>
      </c>
      <c r="H69" s="184" t="s">
        <v>2401</v>
      </c>
      <c r="I69" s="184" t="s">
        <v>2402</v>
      </c>
      <c r="J69" s="184" t="s">
        <v>2403</v>
      </c>
    </row>
    <row r="70" spans="1:10" ht="26.1" customHeight="1" x14ac:dyDescent="0.2">
      <c r="A70" s="184" t="s">
        <v>226</v>
      </c>
      <c r="B70" s="185" t="s">
        <v>30</v>
      </c>
      <c r="C70" s="185" t="s">
        <v>227</v>
      </c>
      <c r="D70" s="185" t="s">
        <v>2332</v>
      </c>
      <c r="E70" s="186" t="s">
        <v>27</v>
      </c>
      <c r="F70" s="184" t="s">
        <v>2303</v>
      </c>
      <c r="G70" s="184" t="s">
        <v>2404</v>
      </c>
      <c r="H70" s="184" t="s">
        <v>2405</v>
      </c>
      <c r="I70" s="184" t="s">
        <v>2402</v>
      </c>
      <c r="J70" s="184" t="s">
        <v>2406</v>
      </c>
    </row>
    <row r="71" spans="1:10" ht="26.1" customHeight="1" x14ac:dyDescent="0.2">
      <c r="A71" s="184" t="s">
        <v>251</v>
      </c>
      <c r="B71" s="185" t="s">
        <v>30</v>
      </c>
      <c r="C71" s="185" t="s">
        <v>252</v>
      </c>
      <c r="D71" s="185" t="s">
        <v>2359</v>
      </c>
      <c r="E71" s="186" t="s">
        <v>27</v>
      </c>
      <c r="F71" s="184" t="s">
        <v>2333</v>
      </c>
      <c r="G71" s="184" t="s">
        <v>2407</v>
      </c>
      <c r="H71" s="184" t="s">
        <v>2408</v>
      </c>
      <c r="I71" s="184" t="s">
        <v>2409</v>
      </c>
      <c r="J71" s="184" t="s">
        <v>2410</v>
      </c>
    </row>
    <row r="72" spans="1:10" ht="26.1" customHeight="1" x14ac:dyDescent="0.2">
      <c r="A72" s="184" t="s">
        <v>212</v>
      </c>
      <c r="B72" s="185" t="s">
        <v>25</v>
      </c>
      <c r="C72" s="185" t="s">
        <v>213</v>
      </c>
      <c r="D72" s="185" t="s">
        <v>2411</v>
      </c>
      <c r="E72" s="186" t="s">
        <v>27</v>
      </c>
      <c r="F72" s="184" t="s">
        <v>2354</v>
      </c>
      <c r="G72" s="184" t="s">
        <v>2412</v>
      </c>
      <c r="H72" s="184" t="s">
        <v>2413</v>
      </c>
      <c r="I72" s="184" t="s">
        <v>2409</v>
      </c>
      <c r="J72" s="184" t="s">
        <v>2414</v>
      </c>
    </row>
    <row r="73" spans="1:10" ht="51.95" customHeight="1" x14ac:dyDescent="0.2">
      <c r="A73" s="184" t="s">
        <v>275</v>
      </c>
      <c r="B73" s="185" t="s">
        <v>30</v>
      </c>
      <c r="C73" s="185" t="s">
        <v>276</v>
      </c>
      <c r="D73" s="185" t="s">
        <v>469</v>
      </c>
      <c r="E73" s="186" t="s">
        <v>86</v>
      </c>
      <c r="F73" s="184" t="s">
        <v>2360</v>
      </c>
      <c r="G73" s="184" t="s">
        <v>1034</v>
      </c>
      <c r="H73" s="184" t="s">
        <v>2415</v>
      </c>
      <c r="I73" s="184" t="s">
        <v>2409</v>
      </c>
      <c r="J73" s="184" t="s">
        <v>2416</v>
      </c>
    </row>
    <row r="74" spans="1:10" ht="65.099999999999994" customHeight="1" x14ac:dyDescent="0.2">
      <c r="A74" s="184" t="s">
        <v>168</v>
      </c>
      <c r="B74" s="185" t="s">
        <v>30</v>
      </c>
      <c r="C74" s="185" t="s">
        <v>169</v>
      </c>
      <c r="D74" s="185" t="s">
        <v>2417</v>
      </c>
      <c r="E74" s="186" t="s">
        <v>27</v>
      </c>
      <c r="F74" s="184" t="s">
        <v>2275</v>
      </c>
      <c r="G74" s="184" t="s">
        <v>2418</v>
      </c>
      <c r="H74" s="184" t="s">
        <v>2418</v>
      </c>
      <c r="I74" s="184" t="s">
        <v>2409</v>
      </c>
      <c r="J74" s="184" t="s">
        <v>2419</v>
      </c>
    </row>
    <row r="75" spans="1:10" ht="26.1" customHeight="1" x14ac:dyDescent="0.2">
      <c r="A75" s="184" t="s">
        <v>281</v>
      </c>
      <c r="B75" s="185" t="s">
        <v>30</v>
      </c>
      <c r="C75" s="185" t="s">
        <v>282</v>
      </c>
      <c r="D75" s="185" t="s">
        <v>2359</v>
      </c>
      <c r="E75" s="186" t="s">
        <v>27</v>
      </c>
      <c r="F75" s="184" t="s">
        <v>2420</v>
      </c>
      <c r="G75" s="184" t="s">
        <v>2421</v>
      </c>
      <c r="H75" s="184" t="s">
        <v>2422</v>
      </c>
      <c r="I75" s="184" t="s">
        <v>2423</v>
      </c>
      <c r="J75" s="184" t="s">
        <v>2424</v>
      </c>
    </row>
    <row r="76" spans="1:10" ht="26.1" customHeight="1" x14ac:dyDescent="0.2">
      <c r="A76" s="184" t="s">
        <v>202</v>
      </c>
      <c r="B76" s="185" t="s">
        <v>30</v>
      </c>
      <c r="C76" s="185" t="s">
        <v>203</v>
      </c>
      <c r="D76" s="185" t="s">
        <v>2290</v>
      </c>
      <c r="E76" s="186" t="s">
        <v>27</v>
      </c>
      <c r="F76" s="184" t="s">
        <v>2303</v>
      </c>
      <c r="G76" s="184" t="s">
        <v>2425</v>
      </c>
      <c r="H76" s="184" t="s">
        <v>2426</v>
      </c>
      <c r="I76" s="184" t="s">
        <v>2427</v>
      </c>
      <c r="J76" s="184" t="s">
        <v>2428</v>
      </c>
    </row>
    <row r="77" spans="1:10" ht="26.1" customHeight="1" x14ac:dyDescent="0.2">
      <c r="A77" s="184" t="s">
        <v>304</v>
      </c>
      <c r="B77" s="185" t="s">
        <v>30</v>
      </c>
      <c r="C77" s="185" t="s">
        <v>305</v>
      </c>
      <c r="D77" s="185" t="s">
        <v>2359</v>
      </c>
      <c r="E77" s="186" t="s">
        <v>27</v>
      </c>
      <c r="F77" s="184" t="s">
        <v>2285</v>
      </c>
      <c r="G77" s="184" t="s">
        <v>2429</v>
      </c>
      <c r="H77" s="184" t="s">
        <v>2430</v>
      </c>
      <c r="I77" s="184" t="s">
        <v>2427</v>
      </c>
      <c r="J77" s="184" t="s">
        <v>2431</v>
      </c>
    </row>
    <row r="78" spans="1:10" ht="24" customHeight="1" x14ac:dyDescent="0.2">
      <c r="A78" s="184" t="s">
        <v>174</v>
      </c>
      <c r="B78" s="185" t="s">
        <v>25</v>
      </c>
      <c r="C78" s="185" t="s">
        <v>175</v>
      </c>
      <c r="D78" s="185" t="s">
        <v>469</v>
      </c>
      <c r="E78" s="186" t="s">
        <v>27</v>
      </c>
      <c r="F78" s="184" t="s">
        <v>2275</v>
      </c>
      <c r="G78" s="184" t="s">
        <v>1087</v>
      </c>
      <c r="H78" s="184" t="s">
        <v>2432</v>
      </c>
      <c r="I78" s="184" t="s">
        <v>2427</v>
      </c>
      <c r="J78" s="184" t="s">
        <v>2433</v>
      </c>
    </row>
    <row r="79" spans="1:10" ht="51.95" customHeight="1" x14ac:dyDescent="0.2">
      <c r="A79" s="184" t="s">
        <v>238</v>
      </c>
      <c r="B79" s="185" t="s">
        <v>30</v>
      </c>
      <c r="C79" s="185" t="s">
        <v>239</v>
      </c>
      <c r="D79" s="185" t="s">
        <v>2434</v>
      </c>
      <c r="E79" s="186" t="s">
        <v>27</v>
      </c>
      <c r="F79" s="184" t="s">
        <v>2435</v>
      </c>
      <c r="G79" s="184" t="s">
        <v>2436</v>
      </c>
      <c r="H79" s="184" t="s">
        <v>2437</v>
      </c>
      <c r="I79" s="184" t="s">
        <v>2438</v>
      </c>
      <c r="J79" s="184" t="s">
        <v>2439</v>
      </c>
    </row>
    <row r="80" spans="1:10" ht="26.1" customHeight="1" x14ac:dyDescent="0.2">
      <c r="A80" s="184" t="s">
        <v>183</v>
      </c>
      <c r="B80" s="185" t="s">
        <v>30</v>
      </c>
      <c r="C80" s="185" t="s">
        <v>184</v>
      </c>
      <c r="D80" s="185" t="s">
        <v>2290</v>
      </c>
      <c r="E80" s="186" t="s">
        <v>27</v>
      </c>
      <c r="F80" s="184" t="s">
        <v>2333</v>
      </c>
      <c r="G80" s="184" t="s">
        <v>2440</v>
      </c>
      <c r="H80" s="184" t="s">
        <v>2441</v>
      </c>
      <c r="I80" s="184" t="s">
        <v>1196</v>
      </c>
      <c r="J80" s="184" t="s">
        <v>2442</v>
      </c>
    </row>
    <row r="81" spans="1:10" ht="24" customHeight="1" x14ac:dyDescent="0.2">
      <c r="A81" s="184" t="s">
        <v>377</v>
      </c>
      <c r="B81" s="185" t="s">
        <v>65</v>
      </c>
      <c r="C81" s="185" t="s">
        <v>378</v>
      </c>
      <c r="D81" s="185">
        <v>0</v>
      </c>
      <c r="E81" s="186" t="s">
        <v>41</v>
      </c>
      <c r="F81" s="184" t="s">
        <v>2443</v>
      </c>
      <c r="G81" s="184" t="s">
        <v>2444</v>
      </c>
      <c r="H81" s="184" t="s">
        <v>2445</v>
      </c>
      <c r="I81" s="184" t="s">
        <v>2446</v>
      </c>
      <c r="J81" s="184" t="s">
        <v>2447</v>
      </c>
    </row>
    <row r="82" spans="1:10" ht="26.1" customHeight="1" x14ac:dyDescent="0.2">
      <c r="A82" s="184" t="s">
        <v>50</v>
      </c>
      <c r="B82" s="185" t="s">
        <v>30</v>
      </c>
      <c r="C82" s="185" t="s">
        <v>51</v>
      </c>
      <c r="D82" s="185" t="s">
        <v>2448</v>
      </c>
      <c r="E82" s="186" t="s">
        <v>48</v>
      </c>
      <c r="F82" s="184" t="s">
        <v>2449</v>
      </c>
      <c r="G82" s="184" t="s">
        <v>2450</v>
      </c>
      <c r="H82" s="184" t="s">
        <v>2451</v>
      </c>
      <c r="I82" s="184" t="s">
        <v>2452</v>
      </c>
      <c r="J82" s="184" t="s">
        <v>2453</v>
      </c>
    </row>
    <row r="83" spans="1:10" ht="39" customHeight="1" x14ac:dyDescent="0.2">
      <c r="A83" s="184" t="s">
        <v>254</v>
      </c>
      <c r="B83" s="185" t="s">
        <v>30</v>
      </c>
      <c r="C83" s="185" t="s">
        <v>255</v>
      </c>
      <c r="D83" s="185" t="s">
        <v>469</v>
      </c>
      <c r="E83" s="186" t="s">
        <v>27</v>
      </c>
      <c r="F83" s="184" t="s">
        <v>2454</v>
      </c>
      <c r="G83" s="184" t="s">
        <v>1191</v>
      </c>
      <c r="H83" s="184" t="s">
        <v>1192</v>
      </c>
      <c r="I83" s="184" t="s">
        <v>2452</v>
      </c>
      <c r="J83" s="184" t="s">
        <v>2455</v>
      </c>
    </row>
    <row r="84" spans="1:10" ht="39" customHeight="1" x14ac:dyDescent="0.2">
      <c r="A84" s="184" t="s">
        <v>206</v>
      </c>
      <c r="B84" s="185" t="s">
        <v>30</v>
      </c>
      <c r="C84" s="185" t="s">
        <v>207</v>
      </c>
      <c r="D84" s="185" t="s">
        <v>2332</v>
      </c>
      <c r="E84" s="186" t="s">
        <v>27</v>
      </c>
      <c r="F84" s="184" t="s">
        <v>2333</v>
      </c>
      <c r="G84" s="184" t="s">
        <v>2456</v>
      </c>
      <c r="H84" s="184" t="s">
        <v>2457</v>
      </c>
      <c r="I84" s="184" t="s">
        <v>2098</v>
      </c>
      <c r="J84" s="184" t="s">
        <v>2458</v>
      </c>
    </row>
    <row r="85" spans="1:10" ht="26.1" customHeight="1" x14ac:dyDescent="0.2">
      <c r="A85" s="184" t="s">
        <v>221</v>
      </c>
      <c r="B85" s="185" t="s">
        <v>30</v>
      </c>
      <c r="C85" s="185" t="s">
        <v>222</v>
      </c>
      <c r="D85" s="185" t="s">
        <v>2332</v>
      </c>
      <c r="E85" s="186" t="s">
        <v>27</v>
      </c>
      <c r="F85" s="184" t="s">
        <v>2354</v>
      </c>
      <c r="G85" s="184" t="s">
        <v>2459</v>
      </c>
      <c r="H85" s="184" t="s">
        <v>2460</v>
      </c>
      <c r="I85" s="184" t="s">
        <v>2098</v>
      </c>
      <c r="J85" s="184" t="s">
        <v>2461</v>
      </c>
    </row>
    <row r="86" spans="1:10" ht="26.1" customHeight="1" x14ac:dyDescent="0.2">
      <c r="A86" s="184" t="s">
        <v>46</v>
      </c>
      <c r="B86" s="185" t="s">
        <v>30</v>
      </c>
      <c r="C86" s="185" t="s">
        <v>47</v>
      </c>
      <c r="D86" s="185" t="s">
        <v>2448</v>
      </c>
      <c r="E86" s="186" t="s">
        <v>48</v>
      </c>
      <c r="F86" s="184" t="s">
        <v>2449</v>
      </c>
      <c r="G86" s="184" t="s">
        <v>2462</v>
      </c>
      <c r="H86" s="184" t="s">
        <v>2463</v>
      </c>
      <c r="I86" s="184" t="s">
        <v>2098</v>
      </c>
      <c r="J86" s="184" t="s">
        <v>2464</v>
      </c>
    </row>
    <row r="87" spans="1:10" ht="26.1" customHeight="1" x14ac:dyDescent="0.2">
      <c r="A87" s="184" t="s">
        <v>218</v>
      </c>
      <c r="B87" s="185" t="s">
        <v>30</v>
      </c>
      <c r="C87" s="185" t="s">
        <v>219</v>
      </c>
      <c r="D87" s="185" t="s">
        <v>2332</v>
      </c>
      <c r="E87" s="186" t="s">
        <v>27</v>
      </c>
      <c r="F87" s="184" t="s">
        <v>2333</v>
      </c>
      <c r="G87" s="184" t="s">
        <v>2465</v>
      </c>
      <c r="H87" s="184" t="s">
        <v>2466</v>
      </c>
      <c r="I87" s="184" t="s">
        <v>2098</v>
      </c>
      <c r="J87" s="184" t="s">
        <v>2467</v>
      </c>
    </row>
    <row r="88" spans="1:10" ht="51.95" customHeight="1" x14ac:dyDescent="0.2">
      <c r="A88" s="184" t="s">
        <v>272</v>
      </c>
      <c r="B88" s="185" t="s">
        <v>30</v>
      </c>
      <c r="C88" s="185" t="s">
        <v>273</v>
      </c>
      <c r="D88" s="185" t="s">
        <v>469</v>
      </c>
      <c r="E88" s="186" t="s">
        <v>86</v>
      </c>
      <c r="F88" s="184" t="s">
        <v>2360</v>
      </c>
      <c r="G88" s="184" t="s">
        <v>1299</v>
      </c>
      <c r="H88" s="184" t="s">
        <v>2468</v>
      </c>
      <c r="I88" s="184" t="s">
        <v>2098</v>
      </c>
      <c r="J88" s="184" t="s">
        <v>2469</v>
      </c>
    </row>
    <row r="89" spans="1:10" ht="51.95" customHeight="1" x14ac:dyDescent="0.2">
      <c r="A89" s="184" t="s">
        <v>241</v>
      </c>
      <c r="B89" s="185" t="s">
        <v>30</v>
      </c>
      <c r="C89" s="185" t="s">
        <v>242</v>
      </c>
      <c r="D89" s="185" t="s">
        <v>2434</v>
      </c>
      <c r="E89" s="186" t="s">
        <v>27</v>
      </c>
      <c r="F89" s="184" t="s">
        <v>2470</v>
      </c>
      <c r="G89" s="184" t="s">
        <v>2471</v>
      </c>
      <c r="H89" s="184" t="s">
        <v>2472</v>
      </c>
      <c r="I89" s="184" t="s">
        <v>2098</v>
      </c>
      <c r="J89" s="184" t="s">
        <v>2473</v>
      </c>
    </row>
    <row r="90" spans="1:10" ht="24" customHeight="1" x14ac:dyDescent="0.2">
      <c r="A90" s="184" t="s">
        <v>186</v>
      </c>
      <c r="B90" s="185" t="s">
        <v>25</v>
      </c>
      <c r="C90" s="185" t="s">
        <v>187</v>
      </c>
      <c r="D90" s="185" t="s">
        <v>469</v>
      </c>
      <c r="E90" s="186" t="s">
        <v>27</v>
      </c>
      <c r="F90" s="184" t="s">
        <v>2275</v>
      </c>
      <c r="G90" s="184" t="s">
        <v>1319</v>
      </c>
      <c r="H90" s="184" t="s">
        <v>2474</v>
      </c>
      <c r="I90" s="184" t="s">
        <v>2475</v>
      </c>
      <c r="J90" s="184" t="s">
        <v>2476</v>
      </c>
    </row>
    <row r="91" spans="1:10" ht="26.1" customHeight="1" x14ac:dyDescent="0.2">
      <c r="A91" s="184" t="s">
        <v>192</v>
      </c>
      <c r="B91" s="185" t="s">
        <v>30</v>
      </c>
      <c r="C91" s="185" t="s">
        <v>193</v>
      </c>
      <c r="D91" s="185" t="s">
        <v>2290</v>
      </c>
      <c r="E91" s="186" t="s">
        <v>27</v>
      </c>
      <c r="F91" s="184" t="s">
        <v>2470</v>
      </c>
      <c r="G91" s="184" t="s">
        <v>2477</v>
      </c>
      <c r="H91" s="184" t="s">
        <v>2478</v>
      </c>
      <c r="I91" s="184" t="s">
        <v>2475</v>
      </c>
      <c r="J91" s="184" t="s">
        <v>2479</v>
      </c>
    </row>
    <row r="92" spans="1:10" ht="26.1" customHeight="1" x14ac:dyDescent="0.2">
      <c r="A92" s="184" t="s">
        <v>307</v>
      </c>
      <c r="B92" s="185" t="s">
        <v>30</v>
      </c>
      <c r="C92" s="185" t="s">
        <v>308</v>
      </c>
      <c r="D92" s="185" t="s">
        <v>2359</v>
      </c>
      <c r="E92" s="186" t="s">
        <v>27</v>
      </c>
      <c r="F92" s="184" t="s">
        <v>2317</v>
      </c>
      <c r="G92" s="184" t="s">
        <v>2480</v>
      </c>
      <c r="H92" s="184" t="s">
        <v>2481</v>
      </c>
      <c r="I92" s="184" t="s">
        <v>2475</v>
      </c>
      <c r="J92" s="184" t="s">
        <v>2482</v>
      </c>
    </row>
    <row r="93" spans="1:10" ht="51.95" customHeight="1" x14ac:dyDescent="0.2">
      <c r="A93" s="184" t="s">
        <v>269</v>
      </c>
      <c r="B93" s="185" t="s">
        <v>30</v>
      </c>
      <c r="C93" s="185" t="s">
        <v>270</v>
      </c>
      <c r="D93" s="185" t="s">
        <v>469</v>
      </c>
      <c r="E93" s="186" t="s">
        <v>86</v>
      </c>
      <c r="F93" s="184" t="s">
        <v>2360</v>
      </c>
      <c r="G93" s="184" t="s">
        <v>1409</v>
      </c>
      <c r="H93" s="184" t="s">
        <v>2483</v>
      </c>
      <c r="I93" s="184" t="s">
        <v>2484</v>
      </c>
      <c r="J93" s="184" t="s">
        <v>2485</v>
      </c>
    </row>
    <row r="94" spans="1:10" ht="39" customHeight="1" x14ac:dyDescent="0.2">
      <c r="A94" s="184" t="s">
        <v>43</v>
      </c>
      <c r="B94" s="185" t="s">
        <v>30</v>
      </c>
      <c r="C94" s="185" t="s">
        <v>44</v>
      </c>
      <c r="D94" s="185" t="s">
        <v>2486</v>
      </c>
      <c r="E94" s="186" t="s">
        <v>41</v>
      </c>
      <c r="F94" s="184" t="s">
        <v>2161</v>
      </c>
      <c r="G94" s="184" t="s">
        <v>2487</v>
      </c>
      <c r="H94" s="184" t="s">
        <v>2488</v>
      </c>
      <c r="I94" s="184" t="s">
        <v>2484</v>
      </c>
      <c r="J94" s="184" t="s">
        <v>2489</v>
      </c>
    </row>
    <row r="95" spans="1:10" ht="39" customHeight="1" x14ac:dyDescent="0.2">
      <c r="A95" s="184" t="s">
        <v>260</v>
      </c>
      <c r="B95" s="185" t="s">
        <v>30</v>
      </c>
      <c r="C95" s="185" t="s">
        <v>261</v>
      </c>
      <c r="D95" s="185" t="s">
        <v>2302</v>
      </c>
      <c r="E95" s="186" t="s">
        <v>27</v>
      </c>
      <c r="F95" s="184" t="s">
        <v>2275</v>
      </c>
      <c r="G95" s="184" t="s">
        <v>2490</v>
      </c>
      <c r="H95" s="184" t="s">
        <v>2490</v>
      </c>
      <c r="I95" s="184" t="s">
        <v>2484</v>
      </c>
      <c r="J95" s="184" t="s">
        <v>2491</v>
      </c>
    </row>
    <row r="96" spans="1:10" ht="26.1" customHeight="1" x14ac:dyDescent="0.2">
      <c r="A96" s="184" t="s">
        <v>287</v>
      </c>
      <c r="B96" s="185" t="s">
        <v>30</v>
      </c>
      <c r="C96" s="185" t="s">
        <v>288</v>
      </c>
      <c r="D96" s="185" t="s">
        <v>2394</v>
      </c>
      <c r="E96" s="186" t="s">
        <v>27</v>
      </c>
      <c r="F96" s="184" t="s">
        <v>2395</v>
      </c>
      <c r="G96" s="184" t="s">
        <v>2492</v>
      </c>
      <c r="H96" s="184" t="s">
        <v>2493</v>
      </c>
      <c r="I96" s="184" t="s">
        <v>2484</v>
      </c>
      <c r="J96" s="184" t="s">
        <v>2494</v>
      </c>
    </row>
    <row r="97" spans="1:10" ht="39" customHeight="1" x14ac:dyDescent="0.2">
      <c r="A97" s="184" t="s">
        <v>257</v>
      </c>
      <c r="B97" s="185" t="s">
        <v>30</v>
      </c>
      <c r="C97" s="185" t="s">
        <v>258</v>
      </c>
      <c r="D97" s="185" t="s">
        <v>469</v>
      </c>
      <c r="E97" s="186" t="s">
        <v>27</v>
      </c>
      <c r="F97" s="184" t="s">
        <v>2285</v>
      </c>
      <c r="G97" s="184" t="s">
        <v>1496</v>
      </c>
      <c r="H97" s="184" t="s">
        <v>2495</v>
      </c>
      <c r="I97" s="184" t="s">
        <v>2496</v>
      </c>
      <c r="J97" s="184" t="s">
        <v>2497</v>
      </c>
    </row>
    <row r="98" spans="1:10" ht="24" customHeight="1" x14ac:dyDescent="0.2">
      <c r="A98" s="184" t="s">
        <v>340</v>
      </c>
      <c r="B98" s="185" t="s">
        <v>25</v>
      </c>
      <c r="C98" s="185" t="s">
        <v>341</v>
      </c>
      <c r="D98" s="185" t="s">
        <v>2498</v>
      </c>
      <c r="E98" s="186" t="s">
        <v>27</v>
      </c>
      <c r="F98" s="184" t="s">
        <v>2275</v>
      </c>
      <c r="G98" s="184" t="s">
        <v>2499</v>
      </c>
      <c r="H98" s="184" t="s">
        <v>2499</v>
      </c>
      <c r="I98" s="184" t="s">
        <v>2496</v>
      </c>
      <c r="J98" s="184" t="s">
        <v>2500</v>
      </c>
    </row>
    <row r="99" spans="1:10" ht="26.1" customHeight="1" x14ac:dyDescent="0.2">
      <c r="A99" s="184" t="s">
        <v>321</v>
      </c>
      <c r="B99" s="185" t="s">
        <v>30</v>
      </c>
      <c r="C99" s="185" t="s">
        <v>322</v>
      </c>
      <c r="D99" s="185" t="s">
        <v>2359</v>
      </c>
      <c r="E99" s="186" t="s">
        <v>27</v>
      </c>
      <c r="F99" s="184" t="s">
        <v>2317</v>
      </c>
      <c r="G99" s="184" t="s">
        <v>1345</v>
      </c>
      <c r="H99" s="184" t="s">
        <v>2501</v>
      </c>
      <c r="I99" s="184" t="s">
        <v>2502</v>
      </c>
      <c r="J99" s="184" t="s">
        <v>2503</v>
      </c>
    </row>
    <row r="100" spans="1:10" ht="39" customHeight="1" x14ac:dyDescent="0.2">
      <c r="A100" s="184" t="s">
        <v>177</v>
      </c>
      <c r="B100" s="185" t="s">
        <v>30</v>
      </c>
      <c r="C100" s="185" t="s">
        <v>178</v>
      </c>
      <c r="D100" s="185" t="s">
        <v>469</v>
      </c>
      <c r="E100" s="186" t="s">
        <v>27</v>
      </c>
      <c r="F100" s="184" t="s">
        <v>2345</v>
      </c>
      <c r="G100" s="184" t="s">
        <v>1734</v>
      </c>
      <c r="H100" s="184" t="s">
        <v>2504</v>
      </c>
      <c r="I100" s="184" t="s">
        <v>2038</v>
      </c>
      <c r="J100" s="184" t="s">
        <v>2505</v>
      </c>
    </row>
    <row r="101" spans="1:10" ht="26.1" customHeight="1" x14ac:dyDescent="0.2">
      <c r="A101" s="184" t="s">
        <v>278</v>
      </c>
      <c r="B101" s="185" t="s">
        <v>30</v>
      </c>
      <c r="C101" s="185" t="s">
        <v>279</v>
      </c>
      <c r="D101" s="185" t="s">
        <v>2359</v>
      </c>
      <c r="E101" s="186" t="s">
        <v>27</v>
      </c>
      <c r="F101" s="184" t="s">
        <v>2275</v>
      </c>
      <c r="G101" s="184" t="s">
        <v>2506</v>
      </c>
      <c r="H101" s="184" t="s">
        <v>2506</v>
      </c>
      <c r="I101" s="184" t="s">
        <v>2038</v>
      </c>
      <c r="J101" s="184" t="s">
        <v>2507</v>
      </c>
    </row>
    <row r="102" spans="1:10" ht="26.1" customHeight="1" x14ac:dyDescent="0.2">
      <c r="A102" s="184" t="s">
        <v>189</v>
      </c>
      <c r="B102" s="185" t="s">
        <v>30</v>
      </c>
      <c r="C102" s="185" t="s">
        <v>190</v>
      </c>
      <c r="D102" s="185" t="s">
        <v>469</v>
      </c>
      <c r="E102" s="186" t="s">
        <v>27</v>
      </c>
      <c r="F102" s="184" t="s">
        <v>2317</v>
      </c>
      <c r="G102" s="184" t="s">
        <v>1876</v>
      </c>
      <c r="H102" s="184" t="s">
        <v>2508</v>
      </c>
      <c r="I102" s="184" t="s">
        <v>2108</v>
      </c>
      <c r="J102" s="184" t="s">
        <v>2507</v>
      </c>
    </row>
    <row r="103" spans="1:10" ht="39" customHeight="1" x14ac:dyDescent="0.2">
      <c r="A103" s="184" t="s">
        <v>180</v>
      </c>
      <c r="B103" s="185" t="s">
        <v>30</v>
      </c>
      <c r="C103" s="185" t="s">
        <v>181</v>
      </c>
      <c r="D103" s="185" t="s">
        <v>469</v>
      </c>
      <c r="E103" s="186" t="s">
        <v>27</v>
      </c>
      <c r="F103" s="184" t="s">
        <v>2345</v>
      </c>
      <c r="G103" s="184" t="s">
        <v>1878</v>
      </c>
      <c r="H103" s="184" t="s">
        <v>1879</v>
      </c>
      <c r="I103" s="184" t="s">
        <v>2108</v>
      </c>
      <c r="J103" s="184" t="s">
        <v>2509</v>
      </c>
    </row>
    <row r="104" spans="1:10" ht="26.1" customHeight="1" x14ac:dyDescent="0.2">
      <c r="A104" s="184" t="s">
        <v>263</v>
      </c>
      <c r="B104" s="185" t="s">
        <v>30</v>
      </c>
      <c r="C104" s="185" t="s">
        <v>264</v>
      </c>
      <c r="D104" s="185" t="s">
        <v>469</v>
      </c>
      <c r="E104" s="186" t="s">
        <v>27</v>
      </c>
      <c r="F104" s="184" t="s">
        <v>2275</v>
      </c>
      <c r="G104" s="184" t="s">
        <v>1955</v>
      </c>
      <c r="H104" s="184" t="s">
        <v>2510</v>
      </c>
      <c r="I104" s="184" t="s">
        <v>2108</v>
      </c>
      <c r="J104" s="184" t="s">
        <v>2509</v>
      </c>
    </row>
    <row r="105" spans="1:10" x14ac:dyDescent="0.2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</row>
    <row r="106" spans="1:10" x14ac:dyDescent="0.2">
      <c r="A106" s="215"/>
      <c r="B106" s="215"/>
      <c r="C106" s="215"/>
      <c r="D106" s="191"/>
      <c r="E106" s="190"/>
      <c r="F106" s="216" t="s">
        <v>379</v>
      </c>
      <c r="G106" s="215"/>
      <c r="H106" s="217">
        <v>605366.57999999996</v>
      </c>
      <c r="I106" s="215"/>
      <c r="J106" s="215"/>
    </row>
    <row r="107" spans="1:10" x14ac:dyDescent="0.2">
      <c r="A107" s="215"/>
      <c r="B107" s="215"/>
      <c r="C107" s="215"/>
      <c r="D107" s="191"/>
      <c r="E107" s="190"/>
      <c r="F107" s="216" t="s">
        <v>380</v>
      </c>
      <c r="G107" s="215"/>
      <c r="H107" s="217">
        <v>174431.51</v>
      </c>
      <c r="I107" s="215"/>
      <c r="J107" s="215"/>
    </row>
    <row r="108" spans="1:10" x14ac:dyDescent="0.2">
      <c r="A108" s="215"/>
      <c r="B108" s="215"/>
      <c r="C108" s="215"/>
      <c r="D108" s="191"/>
      <c r="E108" s="190"/>
      <c r="F108" s="216" t="s">
        <v>381</v>
      </c>
      <c r="G108" s="215"/>
      <c r="H108" s="217">
        <v>779798.09</v>
      </c>
      <c r="I108" s="215"/>
      <c r="J108" s="215"/>
    </row>
    <row r="114" spans="4:8" ht="14.25" customHeight="1" x14ac:dyDescent="0.2">
      <c r="D114" s="193"/>
      <c r="E114" s="193"/>
      <c r="F114" s="193"/>
      <c r="G114" s="193"/>
      <c r="H114" s="193"/>
    </row>
    <row r="115" spans="4:8" ht="14.25" customHeight="1" x14ac:dyDescent="0.2">
      <c r="D115" s="193"/>
      <c r="E115" s="193"/>
      <c r="F115" s="193"/>
      <c r="G115" s="193"/>
      <c r="H115" s="193"/>
    </row>
    <row r="116" spans="4:8" ht="14.25" customHeight="1" x14ac:dyDescent="0.2">
      <c r="D116" s="193"/>
      <c r="E116" s="193"/>
      <c r="F116" s="193"/>
      <c r="G116" s="193"/>
      <c r="H116" s="193"/>
    </row>
    <row r="117" spans="4:8" ht="14.25" customHeight="1" x14ac:dyDescent="0.2">
      <c r="D117" s="193"/>
      <c r="E117" s="193"/>
      <c r="F117" s="193"/>
      <c r="G117" s="193"/>
      <c r="H117" s="193"/>
    </row>
  </sheetData>
  <mergeCells count="18">
    <mergeCell ref="E11:F11"/>
    <mergeCell ref="G11:H11"/>
    <mergeCell ref="I11:J11"/>
    <mergeCell ref="A2:J2"/>
    <mergeCell ref="A3:J3"/>
    <mergeCell ref="E10:F10"/>
    <mergeCell ref="G10:H10"/>
    <mergeCell ref="I10:J10"/>
    <mergeCell ref="H108:J108"/>
    <mergeCell ref="A12:J12"/>
    <mergeCell ref="A106:C106"/>
    <mergeCell ref="F106:G106"/>
    <mergeCell ref="H106:J106"/>
    <mergeCell ref="A107:C107"/>
    <mergeCell ref="F107:G107"/>
    <mergeCell ref="H107:J107"/>
    <mergeCell ref="A108:C108"/>
    <mergeCell ref="F108:G108"/>
  </mergeCells>
  <pageMargins left="0.51181102362204722" right="0.51181102362204722" top="0.98425196850393704" bottom="0.39370078740157483" header="0.51181102362204722" footer="0.51181102362204722"/>
  <pageSetup paperSize="9" scale="57" fitToHeight="0" orientation="landscape" r:id="rId1"/>
  <headerFooter>
    <oddHeader xml:space="preserve">&amp;L </oddHeader>
    <oddFooter xml:space="preserve">&amp;L </oddFooter>
  </headerFooter>
  <rowBreaks count="1" manualBreakCount="1">
    <brk id="81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6CC9-BA16-4AEE-B232-7385165D878F}">
  <dimension ref="A2:J38"/>
  <sheetViews>
    <sheetView view="pageBreakPreview" topLeftCell="A14" zoomScale="85" zoomScaleNormal="100" zoomScaleSheetLayoutView="85" workbookViewId="0">
      <selection activeCell="I16" sqref="I16"/>
    </sheetView>
  </sheetViews>
  <sheetFormatPr defaultRowHeight="14.25" x14ac:dyDescent="0.2"/>
  <cols>
    <col min="1" max="1" width="10" bestFit="1" customWidth="1"/>
    <col min="2" max="2" width="37.625" customWidth="1"/>
    <col min="3" max="3" width="9" bestFit="1" customWidth="1"/>
    <col min="4" max="6" width="34.25" customWidth="1"/>
    <col min="7" max="10" width="13" bestFit="1" customWidth="1"/>
  </cols>
  <sheetData>
    <row r="2" spans="1:10" ht="68.849999999999994" customHeight="1" x14ac:dyDescent="0.2">
      <c r="A2" s="220" t="s">
        <v>392</v>
      </c>
      <c r="B2" s="220"/>
      <c r="C2" s="220"/>
      <c r="D2" s="220"/>
      <c r="E2" s="220"/>
      <c r="F2" s="220"/>
      <c r="G2" s="197"/>
      <c r="H2" s="197"/>
      <c r="I2" s="197"/>
      <c r="J2" s="197"/>
    </row>
    <row r="3" spans="1:10" ht="15.75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</row>
    <row r="4" spans="1:10" ht="15.75" x14ac:dyDescent="0.2">
      <c r="A4" s="4" t="s">
        <v>383</v>
      </c>
      <c r="B4" s="5" t="s">
        <v>384</v>
      </c>
      <c r="D4" s="3"/>
      <c r="E4" s="3"/>
      <c r="F4" s="6"/>
      <c r="G4" s="6"/>
      <c r="H4" s="6"/>
      <c r="I4" s="6"/>
      <c r="J4" s="6"/>
    </row>
    <row r="5" spans="1:10" ht="15.75" x14ac:dyDescent="0.2">
      <c r="A5" s="4" t="s">
        <v>385</v>
      </c>
      <c r="B5" s="5" t="s">
        <v>386</v>
      </c>
      <c r="D5" s="3"/>
      <c r="E5" s="3"/>
      <c r="F5" s="6"/>
      <c r="G5" s="6"/>
      <c r="H5" s="6"/>
      <c r="I5" s="6"/>
      <c r="J5" s="6"/>
    </row>
    <row r="6" spans="1:10" x14ac:dyDescent="0.2">
      <c r="A6" s="7" t="s">
        <v>387</v>
      </c>
      <c r="B6" s="8" t="s">
        <v>4</v>
      </c>
      <c r="D6" s="8"/>
      <c r="E6" s="8"/>
      <c r="F6" s="8"/>
      <c r="G6" s="6"/>
      <c r="H6" s="6"/>
      <c r="I6" s="6"/>
      <c r="J6" s="6"/>
    </row>
    <row r="7" spans="1:10" ht="15.75" x14ac:dyDescent="0.2">
      <c r="A7" s="7" t="s">
        <v>388</v>
      </c>
      <c r="B7" s="8" t="s">
        <v>391</v>
      </c>
      <c r="D7" s="3"/>
      <c r="E7" s="3"/>
      <c r="F7" s="6"/>
      <c r="G7" s="6"/>
      <c r="H7" s="6"/>
      <c r="I7" s="6"/>
      <c r="J7" s="6"/>
    </row>
    <row r="8" spans="1:10" ht="15.75" x14ac:dyDescent="0.2">
      <c r="A8" s="7" t="s">
        <v>389</v>
      </c>
      <c r="B8" s="9" t="s">
        <v>390</v>
      </c>
      <c r="D8" s="3"/>
      <c r="E8" s="3"/>
      <c r="F8" s="6"/>
      <c r="G8" s="6"/>
      <c r="H8" s="6"/>
      <c r="I8" s="6"/>
      <c r="J8" s="6"/>
    </row>
    <row r="10" spans="1:10" ht="15" x14ac:dyDescent="0.25">
      <c r="A10" s="218" t="s">
        <v>2511</v>
      </c>
      <c r="B10" s="219"/>
      <c r="C10" s="219"/>
      <c r="D10" s="219"/>
      <c r="E10" s="219"/>
      <c r="F10" s="219"/>
      <c r="G10" s="219"/>
    </row>
    <row r="11" spans="1:10" ht="30" x14ac:dyDescent="0.2">
      <c r="A11" s="174" t="s">
        <v>9</v>
      </c>
      <c r="B11" s="174" t="s">
        <v>12</v>
      </c>
      <c r="C11" s="173" t="s">
        <v>2512</v>
      </c>
      <c r="D11" s="173" t="s">
        <v>2513</v>
      </c>
      <c r="E11" s="173" t="s">
        <v>2514</v>
      </c>
      <c r="F11" s="173" t="s">
        <v>2515</v>
      </c>
    </row>
    <row r="12" spans="1:10" ht="24" customHeight="1" thickBot="1" x14ac:dyDescent="0.25">
      <c r="A12" s="194" t="s">
        <v>19</v>
      </c>
      <c r="B12" s="194" t="s">
        <v>21</v>
      </c>
      <c r="C12" s="195" t="s">
        <v>2516</v>
      </c>
      <c r="D12" s="196" t="s">
        <v>2517</v>
      </c>
      <c r="E12" s="196" t="s">
        <v>2518</v>
      </c>
      <c r="F12" s="196" t="s">
        <v>2517</v>
      </c>
    </row>
    <row r="13" spans="1:10" ht="24" customHeight="1" thickTop="1" thickBot="1" x14ac:dyDescent="0.25">
      <c r="A13" s="194" t="s">
        <v>36</v>
      </c>
      <c r="B13" s="194" t="s">
        <v>37</v>
      </c>
      <c r="C13" s="195" t="s">
        <v>2519</v>
      </c>
      <c r="D13" s="196" t="s">
        <v>2519</v>
      </c>
      <c r="E13" s="195" t="s">
        <v>22</v>
      </c>
      <c r="F13" s="195" t="s">
        <v>22</v>
      </c>
    </row>
    <row r="14" spans="1:10" ht="24" customHeight="1" thickTop="1" thickBot="1" x14ac:dyDescent="0.25">
      <c r="A14" s="194" t="s">
        <v>55</v>
      </c>
      <c r="B14" s="194" t="s">
        <v>56</v>
      </c>
      <c r="C14" s="195" t="s">
        <v>2520</v>
      </c>
      <c r="D14" s="196" t="s">
        <v>2520</v>
      </c>
      <c r="E14" s="195" t="s">
        <v>22</v>
      </c>
      <c r="F14" s="195" t="s">
        <v>22</v>
      </c>
    </row>
    <row r="15" spans="1:10" ht="24" customHeight="1" thickTop="1" thickBot="1" x14ac:dyDescent="0.25">
      <c r="A15" s="194" t="s">
        <v>77</v>
      </c>
      <c r="B15" s="194" t="s">
        <v>78</v>
      </c>
      <c r="C15" s="195" t="s">
        <v>2521</v>
      </c>
      <c r="D15" s="196" t="s">
        <v>2522</v>
      </c>
      <c r="E15" s="196" t="s">
        <v>2523</v>
      </c>
      <c r="F15" s="195" t="s">
        <v>22</v>
      </c>
    </row>
    <row r="16" spans="1:10" ht="24" customHeight="1" thickTop="1" thickBot="1" x14ac:dyDescent="0.25">
      <c r="A16" s="194" t="s">
        <v>90</v>
      </c>
      <c r="B16" s="194" t="s">
        <v>91</v>
      </c>
      <c r="C16" s="195" t="s">
        <v>2524</v>
      </c>
      <c r="D16" s="196" t="s">
        <v>2525</v>
      </c>
      <c r="E16" s="196" t="s">
        <v>2525</v>
      </c>
      <c r="F16" s="195" t="s">
        <v>22</v>
      </c>
    </row>
    <row r="17" spans="1:6" ht="24" customHeight="1" thickTop="1" thickBot="1" x14ac:dyDescent="0.25">
      <c r="A17" s="194" t="s">
        <v>95</v>
      </c>
      <c r="B17" s="194" t="s">
        <v>96</v>
      </c>
      <c r="C17" s="195" t="s">
        <v>2526</v>
      </c>
      <c r="D17" s="195" t="s">
        <v>22</v>
      </c>
      <c r="E17" s="196" t="s">
        <v>2527</v>
      </c>
      <c r="F17" s="196" t="s">
        <v>2528</v>
      </c>
    </row>
    <row r="18" spans="1:6" ht="24" customHeight="1" thickTop="1" thickBot="1" x14ac:dyDescent="0.25">
      <c r="A18" s="194" t="s">
        <v>121</v>
      </c>
      <c r="B18" s="194" t="s">
        <v>122</v>
      </c>
      <c r="C18" s="195" t="s">
        <v>2529</v>
      </c>
      <c r="D18" s="196" t="s">
        <v>2530</v>
      </c>
      <c r="E18" s="196" t="s">
        <v>2531</v>
      </c>
      <c r="F18" s="196" t="s">
        <v>2530</v>
      </c>
    </row>
    <row r="19" spans="1:6" ht="24" customHeight="1" thickTop="1" thickBot="1" x14ac:dyDescent="0.25">
      <c r="A19" s="194" t="s">
        <v>144</v>
      </c>
      <c r="B19" s="194" t="s">
        <v>145</v>
      </c>
      <c r="C19" s="195" t="s">
        <v>2532</v>
      </c>
      <c r="D19" s="195" t="s">
        <v>22</v>
      </c>
      <c r="E19" s="196" t="s">
        <v>2533</v>
      </c>
      <c r="F19" s="196" t="s">
        <v>2534</v>
      </c>
    </row>
    <row r="20" spans="1:6" ht="24" customHeight="1" thickTop="1" thickBot="1" x14ac:dyDescent="0.25">
      <c r="A20" s="194" t="s">
        <v>156</v>
      </c>
      <c r="B20" s="194" t="s">
        <v>157</v>
      </c>
      <c r="C20" s="195" t="s">
        <v>2535</v>
      </c>
      <c r="D20" s="195" t="s">
        <v>22</v>
      </c>
      <c r="E20" s="196" t="s">
        <v>2536</v>
      </c>
      <c r="F20" s="196" t="s">
        <v>2537</v>
      </c>
    </row>
    <row r="21" spans="1:6" ht="24" customHeight="1" thickTop="1" thickBot="1" x14ac:dyDescent="0.25">
      <c r="A21" s="194" t="s">
        <v>243</v>
      </c>
      <c r="B21" s="194" t="s">
        <v>244</v>
      </c>
      <c r="C21" s="195" t="s">
        <v>2538</v>
      </c>
      <c r="D21" s="195" t="s">
        <v>22</v>
      </c>
      <c r="E21" s="195" t="s">
        <v>22</v>
      </c>
      <c r="F21" s="196" t="s">
        <v>2538</v>
      </c>
    </row>
    <row r="22" spans="1:6" ht="24" customHeight="1" thickTop="1" thickBot="1" x14ac:dyDescent="0.25">
      <c r="A22" s="194" t="s">
        <v>344</v>
      </c>
      <c r="B22" s="194" t="s">
        <v>345</v>
      </c>
      <c r="C22" s="195" t="s">
        <v>2539</v>
      </c>
      <c r="D22" s="195" t="s">
        <v>22</v>
      </c>
      <c r="E22" s="195" t="s">
        <v>22</v>
      </c>
      <c r="F22" s="196" t="s">
        <v>2539</v>
      </c>
    </row>
    <row r="23" spans="1:6" ht="24" customHeight="1" thickTop="1" thickBot="1" x14ac:dyDescent="0.25">
      <c r="A23" s="194" t="s">
        <v>349</v>
      </c>
      <c r="B23" s="194" t="s">
        <v>350</v>
      </c>
      <c r="C23" s="195" t="s">
        <v>2540</v>
      </c>
      <c r="D23" s="195" t="s">
        <v>22</v>
      </c>
      <c r="E23" s="195" t="s">
        <v>22</v>
      </c>
      <c r="F23" s="196" t="s">
        <v>2540</v>
      </c>
    </row>
    <row r="24" spans="1:6" ht="24" customHeight="1" thickTop="1" thickBot="1" x14ac:dyDescent="0.25">
      <c r="A24" s="194" t="s">
        <v>357</v>
      </c>
      <c r="B24" s="194" t="s">
        <v>358</v>
      </c>
      <c r="C24" s="195" t="s">
        <v>2541</v>
      </c>
      <c r="D24" s="195" t="s">
        <v>22</v>
      </c>
      <c r="E24" s="195" t="s">
        <v>22</v>
      </c>
      <c r="F24" s="196" t="s">
        <v>2541</v>
      </c>
    </row>
    <row r="25" spans="1:6" ht="24" customHeight="1" thickTop="1" thickBot="1" x14ac:dyDescent="0.25">
      <c r="A25" s="194" t="s">
        <v>368</v>
      </c>
      <c r="B25" s="194" t="s">
        <v>369</v>
      </c>
      <c r="C25" s="195" t="s">
        <v>2542</v>
      </c>
      <c r="D25" s="195" t="s">
        <v>22</v>
      </c>
      <c r="E25" s="195" t="s">
        <v>22</v>
      </c>
      <c r="F25" s="196" t="s">
        <v>2542</v>
      </c>
    </row>
    <row r="26" spans="1:6" ht="15" thickTop="1" x14ac:dyDescent="0.2">
      <c r="A26" s="216" t="s">
        <v>2543</v>
      </c>
      <c r="B26" s="216"/>
      <c r="C26" s="10"/>
      <c r="D26" s="190" t="s">
        <v>2544</v>
      </c>
      <c r="E26" s="190" t="s">
        <v>2545</v>
      </c>
      <c r="F26" s="190" t="s">
        <v>2546</v>
      </c>
    </row>
    <row r="27" spans="1:6" x14ac:dyDescent="0.2">
      <c r="A27" s="216" t="s">
        <v>2547</v>
      </c>
      <c r="B27" s="216"/>
      <c r="C27" s="10"/>
      <c r="D27" s="190" t="s">
        <v>2548</v>
      </c>
      <c r="E27" s="190" t="s">
        <v>2549</v>
      </c>
      <c r="F27" s="190" t="s">
        <v>2550</v>
      </c>
    </row>
    <row r="28" spans="1:6" x14ac:dyDescent="0.2">
      <c r="A28" s="216" t="s">
        <v>2551</v>
      </c>
      <c r="B28" s="216"/>
      <c r="C28" s="10"/>
      <c r="D28" s="190" t="s">
        <v>2544</v>
      </c>
      <c r="E28" s="190" t="s">
        <v>2552</v>
      </c>
      <c r="F28" s="190" t="s">
        <v>2553</v>
      </c>
    </row>
    <row r="29" spans="1:6" x14ac:dyDescent="0.2">
      <c r="A29" s="216" t="s">
        <v>2554</v>
      </c>
      <c r="B29" s="216"/>
      <c r="C29" s="10"/>
      <c r="D29" s="190" t="s">
        <v>2548</v>
      </c>
      <c r="E29" s="190" t="s">
        <v>2555</v>
      </c>
      <c r="F29" s="190" t="s">
        <v>2556</v>
      </c>
    </row>
    <row r="35" spans="4:8" ht="14.25" customHeight="1" x14ac:dyDescent="0.2">
      <c r="D35" s="193"/>
      <c r="E35" s="193"/>
      <c r="F35" s="193"/>
      <c r="G35" s="193"/>
      <c r="H35" s="193"/>
    </row>
    <row r="36" spans="4:8" ht="14.25" customHeight="1" x14ac:dyDescent="0.2">
      <c r="D36" s="193"/>
      <c r="E36" s="193"/>
      <c r="F36" s="193"/>
      <c r="G36" s="193"/>
      <c r="H36" s="193"/>
    </row>
    <row r="37" spans="4:8" ht="14.25" customHeight="1" x14ac:dyDescent="0.2">
      <c r="D37" s="193"/>
      <c r="E37" s="193"/>
      <c r="F37" s="193"/>
      <c r="G37" s="193"/>
      <c r="H37" s="193"/>
    </row>
    <row r="38" spans="4:8" ht="14.25" customHeight="1" x14ac:dyDescent="0.2">
      <c r="D38" s="193"/>
      <c r="E38" s="193"/>
      <c r="F38" s="193"/>
      <c r="G38" s="193"/>
      <c r="H38" s="193"/>
    </row>
  </sheetData>
  <mergeCells count="7">
    <mergeCell ref="A29:B29"/>
    <mergeCell ref="A2:F2"/>
    <mergeCell ref="A3:J3"/>
    <mergeCell ref="A10:G10"/>
    <mergeCell ref="A26:B26"/>
    <mergeCell ref="A27:B27"/>
    <mergeCell ref="A28:B28"/>
  </mergeCells>
  <printOptions horizontalCentered="1" verticalCentered="1"/>
  <pageMargins left="0.51181102362204722" right="0.51181102362204722" top="0.59055118110236227" bottom="0.39370078740157483" header="0.51181102362204722" footer="0.51181102362204722"/>
  <pageSetup paperSize="9" scale="70" fitToHeight="0" orientation="landscape" r:id="rId1"/>
  <headerFooter>
    <oddHeader xml:space="preserve">&amp;L </oddHeader>
    <oddFooter xml:space="preserve">&amp;L </oddFooter>
  </headerFooter>
  <rowBreaks count="1" manualBreakCount="1">
    <brk id="37" max="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4138-0F0B-4AAF-A792-AC52A70E18F9}">
  <dimension ref="A2:J169"/>
  <sheetViews>
    <sheetView view="pageBreakPreview" topLeftCell="A147" zoomScale="85" zoomScaleNormal="100" zoomScaleSheetLayoutView="85" workbookViewId="0">
      <selection activeCell="C176" sqref="C176"/>
    </sheetView>
  </sheetViews>
  <sheetFormatPr defaultRowHeight="14.25" x14ac:dyDescent="0.2"/>
  <cols>
    <col min="1" max="1" width="10" bestFit="1" customWidth="1"/>
    <col min="2" max="2" width="72.125" customWidth="1"/>
    <col min="3" max="3" width="13.25" bestFit="1" customWidth="1"/>
    <col min="4" max="4" width="6.75" bestFit="1" customWidth="1"/>
    <col min="5" max="5" width="52.125" customWidth="1"/>
    <col min="6" max="10" width="13" bestFit="1" customWidth="1"/>
  </cols>
  <sheetData>
    <row r="2" spans="1:10" ht="80.25" customHeight="1" x14ac:dyDescent="0.2">
      <c r="A2" s="220" t="s">
        <v>392</v>
      </c>
      <c r="B2" s="220"/>
      <c r="C2" s="220"/>
      <c r="D2" s="220"/>
      <c r="E2" s="220"/>
      <c r="F2" s="197"/>
      <c r="G2" s="197"/>
      <c r="H2" s="197"/>
      <c r="I2" s="197"/>
      <c r="J2" s="197"/>
    </row>
    <row r="3" spans="1:10" ht="15.75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</row>
    <row r="4" spans="1:10" ht="15.75" x14ac:dyDescent="0.2">
      <c r="A4" s="4" t="s">
        <v>383</v>
      </c>
      <c r="B4" s="5" t="s">
        <v>384</v>
      </c>
      <c r="D4" s="3"/>
      <c r="E4" s="3"/>
      <c r="F4" s="6"/>
      <c r="G4" s="6"/>
      <c r="H4" s="6"/>
      <c r="I4" s="6"/>
      <c r="J4" s="6"/>
    </row>
    <row r="5" spans="1:10" ht="15.75" x14ac:dyDescent="0.2">
      <c r="A5" s="4" t="s">
        <v>385</v>
      </c>
      <c r="B5" s="5" t="s">
        <v>386</v>
      </c>
      <c r="D5" s="3"/>
      <c r="E5" s="3"/>
      <c r="F5" s="6"/>
      <c r="G5" s="6"/>
      <c r="H5" s="6"/>
      <c r="I5" s="6"/>
      <c r="J5" s="6"/>
    </row>
    <row r="6" spans="1:10" x14ac:dyDescent="0.2">
      <c r="A6" s="7" t="s">
        <v>387</v>
      </c>
      <c r="B6" s="8" t="s">
        <v>4</v>
      </c>
      <c r="D6" s="8"/>
      <c r="E6" s="8"/>
      <c r="F6" s="8"/>
      <c r="G6" s="6"/>
      <c r="H6" s="6"/>
      <c r="I6" s="6"/>
      <c r="J6" s="6"/>
    </row>
    <row r="7" spans="1:10" ht="15.75" x14ac:dyDescent="0.2">
      <c r="A7" s="7" t="s">
        <v>388</v>
      </c>
      <c r="B7" s="8" t="s">
        <v>391</v>
      </c>
      <c r="D7" s="3"/>
      <c r="E7" s="3"/>
      <c r="F7" s="6"/>
      <c r="G7" s="6"/>
      <c r="H7" s="6"/>
      <c r="I7" s="6"/>
      <c r="J7" s="6"/>
    </row>
    <row r="8" spans="1:10" ht="15.75" x14ac:dyDescent="0.2">
      <c r="A8" s="7" t="s">
        <v>389</v>
      </c>
      <c r="B8" s="9" t="s">
        <v>390</v>
      </c>
      <c r="D8" s="3"/>
      <c r="E8" s="3"/>
      <c r="F8" s="6"/>
      <c r="G8" s="6"/>
      <c r="H8" s="6"/>
      <c r="I8" s="6"/>
      <c r="J8" s="6"/>
    </row>
    <row r="10" spans="1:10" ht="15" x14ac:dyDescent="0.2">
      <c r="A10" s="1"/>
      <c r="B10" s="1"/>
      <c r="C10" s="1"/>
      <c r="D10" s="1"/>
      <c r="E10" s="223"/>
      <c r="F10" s="223"/>
      <c r="G10" s="223"/>
      <c r="H10" s="223"/>
      <c r="I10" s="223"/>
      <c r="J10" s="223"/>
    </row>
    <row r="11" spans="1:10" ht="15" x14ac:dyDescent="0.25">
      <c r="A11" s="218" t="s">
        <v>2557</v>
      </c>
      <c r="B11" s="219"/>
      <c r="C11" s="219"/>
      <c r="D11" s="219"/>
      <c r="E11" s="219"/>
    </row>
    <row r="12" spans="1:10" ht="30" customHeight="1" x14ac:dyDescent="0.2">
      <c r="A12" s="174" t="s">
        <v>9</v>
      </c>
      <c r="B12" s="174" t="s">
        <v>12</v>
      </c>
      <c r="C12" s="175" t="s">
        <v>13</v>
      </c>
      <c r="D12" s="173" t="s">
        <v>14</v>
      </c>
      <c r="E12" s="174" t="s">
        <v>2557</v>
      </c>
    </row>
    <row r="13" spans="1:10" ht="24" customHeight="1" x14ac:dyDescent="0.2">
      <c r="A13" s="194" t="s">
        <v>19</v>
      </c>
      <c r="B13" s="194" t="s">
        <v>21</v>
      </c>
      <c r="C13" s="198"/>
      <c r="D13" s="195"/>
      <c r="E13" s="194"/>
    </row>
    <row r="14" spans="1:10" ht="24" customHeight="1" x14ac:dyDescent="0.2">
      <c r="A14" s="199" t="s">
        <v>23</v>
      </c>
      <c r="B14" s="199" t="s">
        <v>26</v>
      </c>
      <c r="C14" s="200" t="s">
        <v>27</v>
      </c>
      <c r="D14" s="201" t="s">
        <v>2275</v>
      </c>
      <c r="E14" s="199" t="s">
        <v>2558</v>
      </c>
    </row>
    <row r="15" spans="1:10" ht="24" customHeight="1" x14ac:dyDescent="0.2">
      <c r="A15" s="199" t="s">
        <v>28</v>
      </c>
      <c r="B15" s="199" t="s">
        <v>31</v>
      </c>
      <c r="C15" s="200" t="s">
        <v>32</v>
      </c>
      <c r="D15" s="201" t="s">
        <v>2258</v>
      </c>
      <c r="E15" s="199" t="s">
        <v>2559</v>
      </c>
    </row>
    <row r="16" spans="1:10" ht="26.1" customHeight="1" x14ac:dyDescent="0.2">
      <c r="A16" s="199" t="s">
        <v>33</v>
      </c>
      <c r="B16" s="199" t="s">
        <v>35</v>
      </c>
      <c r="C16" s="200" t="s">
        <v>32</v>
      </c>
      <c r="D16" s="201" t="s">
        <v>2206</v>
      </c>
      <c r="E16" s="199" t="s">
        <v>2560</v>
      </c>
    </row>
    <row r="17" spans="1:5" ht="24" customHeight="1" x14ac:dyDescent="0.2">
      <c r="A17" s="194" t="s">
        <v>36</v>
      </c>
      <c r="B17" s="194" t="s">
        <v>37</v>
      </c>
      <c r="C17" s="198"/>
      <c r="D17" s="195"/>
      <c r="E17" s="194"/>
    </row>
    <row r="18" spans="1:5" ht="24" customHeight="1" x14ac:dyDescent="0.2">
      <c r="A18" s="199" t="s">
        <v>38</v>
      </c>
      <c r="B18" s="199" t="s">
        <v>40</v>
      </c>
      <c r="C18" s="200" t="s">
        <v>41</v>
      </c>
      <c r="D18" s="201" t="s">
        <v>2345</v>
      </c>
      <c r="E18" s="199" t="s">
        <v>2561</v>
      </c>
    </row>
    <row r="19" spans="1:5" ht="39" customHeight="1" x14ac:dyDescent="0.2">
      <c r="A19" s="199" t="s">
        <v>42</v>
      </c>
      <c r="B19" s="199" t="s">
        <v>44</v>
      </c>
      <c r="C19" s="200" t="s">
        <v>41</v>
      </c>
      <c r="D19" s="201" t="s">
        <v>2161</v>
      </c>
      <c r="E19" s="199" t="s">
        <v>2562</v>
      </c>
    </row>
    <row r="20" spans="1:5" ht="26.1" customHeight="1" x14ac:dyDescent="0.2">
      <c r="A20" s="199" t="s">
        <v>45</v>
      </c>
      <c r="B20" s="199" t="s">
        <v>47</v>
      </c>
      <c r="C20" s="200" t="s">
        <v>48</v>
      </c>
      <c r="D20" s="201" t="s">
        <v>2449</v>
      </c>
      <c r="E20" s="199" t="s">
        <v>2563</v>
      </c>
    </row>
    <row r="21" spans="1:5" ht="26.1" customHeight="1" x14ac:dyDescent="0.2">
      <c r="A21" s="199" t="s">
        <v>49</v>
      </c>
      <c r="B21" s="199" t="s">
        <v>51</v>
      </c>
      <c r="C21" s="200" t="s">
        <v>48</v>
      </c>
      <c r="D21" s="201" t="s">
        <v>2449</v>
      </c>
      <c r="E21" s="199" t="s">
        <v>2563</v>
      </c>
    </row>
    <row r="22" spans="1:5" ht="39" customHeight="1" x14ac:dyDescent="0.2">
      <c r="A22" s="199" t="s">
        <v>52</v>
      </c>
      <c r="B22" s="199" t="s">
        <v>54</v>
      </c>
      <c r="C22" s="200" t="s">
        <v>41</v>
      </c>
      <c r="D22" s="201" t="s">
        <v>2161</v>
      </c>
      <c r="E22" s="199" t="s">
        <v>2564</v>
      </c>
    </row>
    <row r="23" spans="1:5" ht="24" customHeight="1" x14ac:dyDescent="0.2">
      <c r="A23" s="194" t="s">
        <v>55</v>
      </c>
      <c r="B23" s="194" t="s">
        <v>56</v>
      </c>
      <c r="C23" s="198"/>
      <c r="D23" s="195"/>
      <c r="E23" s="194"/>
    </row>
    <row r="24" spans="1:5" ht="24" customHeight="1" x14ac:dyDescent="0.2">
      <c r="A24" s="199" t="s">
        <v>57</v>
      </c>
      <c r="B24" s="199" t="s">
        <v>2565</v>
      </c>
      <c r="C24" s="200" t="s">
        <v>48</v>
      </c>
      <c r="D24" s="201" t="s">
        <v>2327</v>
      </c>
      <c r="E24" s="199" t="s">
        <v>2566</v>
      </c>
    </row>
    <row r="25" spans="1:5" ht="26.1" customHeight="1" x14ac:dyDescent="0.2">
      <c r="A25" s="199" t="s">
        <v>60</v>
      </c>
      <c r="B25" s="199" t="s">
        <v>62</v>
      </c>
      <c r="C25" s="200" t="s">
        <v>48</v>
      </c>
      <c r="D25" s="201" t="s">
        <v>2149</v>
      </c>
      <c r="E25" s="199" t="s">
        <v>2567</v>
      </c>
    </row>
    <row r="26" spans="1:5" ht="26.1" customHeight="1" x14ac:dyDescent="0.2">
      <c r="A26" s="199" t="s">
        <v>63</v>
      </c>
      <c r="B26" s="199" t="s">
        <v>2568</v>
      </c>
      <c r="C26" s="200" t="s">
        <v>48</v>
      </c>
      <c r="D26" s="201" t="s">
        <v>2236</v>
      </c>
      <c r="E26" s="199" t="s">
        <v>2569</v>
      </c>
    </row>
    <row r="27" spans="1:5" ht="26.1" customHeight="1" x14ac:dyDescent="0.2">
      <c r="A27" s="199" t="s">
        <v>67</v>
      </c>
      <c r="B27" s="199" t="s">
        <v>2568</v>
      </c>
      <c r="C27" s="200" t="s">
        <v>48</v>
      </c>
      <c r="D27" s="201" t="s">
        <v>2271</v>
      </c>
      <c r="E27" s="199" t="s">
        <v>2570</v>
      </c>
    </row>
    <row r="28" spans="1:5" ht="26.1" customHeight="1" x14ac:dyDescent="0.2">
      <c r="A28" s="199" t="s">
        <v>69</v>
      </c>
      <c r="B28" s="199" t="s">
        <v>2568</v>
      </c>
      <c r="C28" s="200" t="s">
        <v>48</v>
      </c>
      <c r="D28" s="201" t="s">
        <v>2186</v>
      </c>
      <c r="E28" s="199" t="s">
        <v>2571</v>
      </c>
    </row>
    <row r="29" spans="1:5" ht="26.1" customHeight="1" x14ac:dyDescent="0.2">
      <c r="A29" s="199" t="s">
        <v>71</v>
      </c>
      <c r="B29" s="199" t="s">
        <v>73</v>
      </c>
      <c r="C29" s="200" t="s">
        <v>48</v>
      </c>
      <c r="D29" s="201" t="s">
        <v>2161</v>
      </c>
      <c r="E29" s="199" t="s">
        <v>2572</v>
      </c>
    </row>
    <row r="30" spans="1:5" ht="26.1" customHeight="1" x14ac:dyDescent="0.2">
      <c r="A30" s="199" t="s">
        <v>74</v>
      </c>
      <c r="B30" s="199" t="s">
        <v>76</v>
      </c>
      <c r="C30" s="200" t="s">
        <v>41</v>
      </c>
      <c r="D30" s="201" t="s">
        <v>2253</v>
      </c>
      <c r="E30" s="199" t="s">
        <v>2573</v>
      </c>
    </row>
    <row r="31" spans="1:5" ht="24" customHeight="1" x14ac:dyDescent="0.2">
      <c r="A31" s="194" t="s">
        <v>77</v>
      </c>
      <c r="B31" s="194" t="s">
        <v>78</v>
      </c>
      <c r="C31" s="198"/>
      <c r="D31" s="195"/>
      <c r="E31" s="194"/>
    </row>
    <row r="32" spans="1:5" ht="26.1" customHeight="1" x14ac:dyDescent="0.2">
      <c r="A32" s="199" t="s">
        <v>79</v>
      </c>
      <c r="B32" s="199" t="s">
        <v>2568</v>
      </c>
      <c r="C32" s="200" t="s">
        <v>48</v>
      </c>
      <c r="D32" s="201" t="s">
        <v>2263</v>
      </c>
      <c r="E32" s="199" t="s">
        <v>2574</v>
      </c>
    </row>
    <row r="33" spans="1:5" ht="26.1" customHeight="1" x14ac:dyDescent="0.2">
      <c r="A33" s="199" t="s">
        <v>81</v>
      </c>
      <c r="B33" s="199" t="s">
        <v>2568</v>
      </c>
      <c r="C33" s="200" t="s">
        <v>48</v>
      </c>
      <c r="D33" s="201" t="s">
        <v>2222</v>
      </c>
      <c r="E33" s="199" t="s">
        <v>2575</v>
      </c>
    </row>
    <row r="34" spans="1:5" ht="26.1" customHeight="1" x14ac:dyDescent="0.2">
      <c r="A34" s="199" t="s">
        <v>83</v>
      </c>
      <c r="B34" s="199" t="s">
        <v>2576</v>
      </c>
      <c r="C34" s="200" t="s">
        <v>86</v>
      </c>
      <c r="D34" s="201" t="s">
        <v>2339</v>
      </c>
      <c r="E34" s="199" t="s">
        <v>2577</v>
      </c>
    </row>
    <row r="35" spans="1:5" ht="26.1" customHeight="1" x14ac:dyDescent="0.2">
      <c r="A35" s="199" t="s">
        <v>87</v>
      </c>
      <c r="B35" s="199" t="s">
        <v>2578</v>
      </c>
      <c r="C35" s="200" t="s">
        <v>86</v>
      </c>
      <c r="D35" s="201" t="s">
        <v>2378</v>
      </c>
      <c r="E35" s="199" t="s">
        <v>2579</v>
      </c>
    </row>
    <row r="36" spans="1:5" ht="24" customHeight="1" x14ac:dyDescent="0.2">
      <c r="A36" s="194" t="s">
        <v>90</v>
      </c>
      <c r="B36" s="194" t="s">
        <v>91</v>
      </c>
      <c r="C36" s="198"/>
      <c r="D36" s="195"/>
      <c r="E36" s="194"/>
    </row>
    <row r="37" spans="1:5" ht="51.95" customHeight="1" x14ac:dyDescent="0.2">
      <c r="A37" s="199" t="s">
        <v>92</v>
      </c>
      <c r="B37" s="199" t="s">
        <v>2580</v>
      </c>
      <c r="C37" s="200" t="s">
        <v>41</v>
      </c>
      <c r="D37" s="201" t="s">
        <v>2132</v>
      </c>
      <c r="E37" s="199" t="s">
        <v>2581</v>
      </c>
    </row>
    <row r="38" spans="1:5" ht="24" customHeight="1" x14ac:dyDescent="0.2">
      <c r="A38" s="194" t="s">
        <v>95</v>
      </c>
      <c r="B38" s="194" t="s">
        <v>96</v>
      </c>
      <c r="C38" s="198"/>
      <c r="D38" s="195"/>
      <c r="E38" s="194"/>
    </row>
    <row r="39" spans="1:5" ht="51.95" customHeight="1" x14ac:dyDescent="0.2">
      <c r="A39" s="199" t="s">
        <v>97</v>
      </c>
      <c r="B39" s="199" t="s">
        <v>2582</v>
      </c>
      <c r="C39" s="200" t="s">
        <v>41</v>
      </c>
      <c r="D39" s="201" t="s">
        <v>2137</v>
      </c>
      <c r="E39" s="199" t="s">
        <v>2583</v>
      </c>
    </row>
    <row r="40" spans="1:5" ht="51.95" customHeight="1" x14ac:dyDescent="0.2">
      <c r="A40" s="199" t="s">
        <v>100</v>
      </c>
      <c r="B40" s="199" t="s">
        <v>2584</v>
      </c>
      <c r="C40" s="200" t="s">
        <v>27</v>
      </c>
      <c r="D40" s="201" t="s">
        <v>2317</v>
      </c>
      <c r="E40" s="199" t="s">
        <v>2585</v>
      </c>
    </row>
    <row r="41" spans="1:5" ht="51.95" customHeight="1" x14ac:dyDescent="0.2">
      <c r="A41" s="199" t="s">
        <v>103</v>
      </c>
      <c r="B41" s="199" t="s">
        <v>2586</v>
      </c>
      <c r="C41" s="200" t="s">
        <v>27</v>
      </c>
      <c r="D41" s="201" t="s">
        <v>2231</v>
      </c>
      <c r="E41" s="199" t="s">
        <v>2587</v>
      </c>
    </row>
    <row r="42" spans="1:5" ht="26.1" customHeight="1" x14ac:dyDescent="0.2">
      <c r="A42" s="199" t="s">
        <v>106</v>
      </c>
      <c r="B42" s="199" t="s">
        <v>108</v>
      </c>
      <c r="C42" s="200" t="s">
        <v>41</v>
      </c>
      <c r="D42" s="201" t="s">
        <v>2217</v>
      </c>
      <c r="E42" s="199" t="s">
        <v>2588</v>
      </c>
    </row>
    <row r="43" spans="1:5" ht="39" customHeight="1" x14ac:dyDescent="0.2">
      <c r="A43" s="199" t="s">
        <v>109</v>
      </c>
      <c r="B43" s="199" t="s">
        <v>111</v>
      </c>
      <c r="C43" s="200" t="s">
        <v>41</v>
      </c>
      <c r="D43" s="201" t="s">
        <v>2137</v>
      </c>
      <c r="E43" s="199" t="s">
        <v>2588</v>
      </c>
    </row>
    <row r="44" spans="1:5" ht="39" customHeight="1" x14ac:dyDescent="0.2">
      <c r="A44" s="199" t="s">
        <v>112</v>
      </c>
      <c r="B44" s="199" t="s">
        <v>114</v>
      </c>
      <c r="C44" s="200" t="s">
        <v>86</v>
      </c>
      <c r="D44" s="201" t="s">
        <v>2267</v>
      </c>
      <c r="E44" s="199" t="s">
        <v>2588</v>
      </c>
    </row>
    <row r="45" spans="1:5" ht="26.1" customHeight="1" x14ac:dyDescent="0.2">
      <c r="A45" s="199" t="s">
        <v>115</v>
      </c>
      <c r="B45" s="199" t="s">
        <v>117</v>
      </c>
      <c r="C45" s="200" t="s">
        <v>86</v>
      </c>
      <c r="D45" s="201" t="s">
        <v>2322</v>
      </c>
      <c r="E45" s="199" t="s">
        <v>2588</v>
      </c>
    </row>
    <row r="46" spans="1:5" ht="26.1" customHeight="1" x14ac:dyDescent="0.2">
      <c r="A46" s="199" t="s">
        <v>118</v>
      </c>
      <c r="B46" s="199" t="s">
        <v>120</v>
      </c>
      <c r="C46" s="200" t="s">
        <v>86</v>
      </c>
      <c r="D46" s="201" t="s">
        <v>2280</v>
      </c>
      <c r="E46" s="199" t="s">
        <v>2588</v>
      </c>
    </row>
    <row r="47" spans="1:5" ht="24" customHeight="1" x14ac:dyDescent="0.2">
      <c r="A47" s="194" t="s">
        <v>121</v>
      </c>
      <c r="B47" s="194" t="s">
        <v>122</v>
      </c>
      <c r="C47" s="198"/>
      <c r="D47" s="195"/>
      <c r="E47" s="194"/>
    </row>
    <row r="48" spans="1:5" ht="51.95" customHeight="1" x14ac:dyDescent="0.2">
      <c r="A48" s="199" t="s">
        <v>123</v>
      </c>
      <c r="B48" s="199" t="s">
        <v>2589</v>
      </c>
      <c r="C48" s="200" t="s">
        <v>41</v>
      </c>
      <c r="D48" s="201" t="s">
        <v>2143</v>
      </c>
      <c r="E48" s="199" t="s">
        <v>2588</v>
      </c>
    </row>
    <row r="49" spans="1:5" ht="26.1" customHeight="1" x14ac:dyDescent="0.2">
      <c r="A49" s="194" t="s">
        <v>126</v>
      </c>
      <c r="B49" s="194" t="s">
        <v>127</v>
      </c>
      <c r="C49" s="198"/>
      <c r="D49" s="195"/>
      <c r="E49" s="194"/>
    </row>
    <row r="50" spans="1:5" ht="39" customHeight="1" x14ac:dyDescent="0.2">
      <c r="A50" s="199" t="s">
        <v>128</v>
      </c>
      <c r="B50" s="199" t="s">
        <v>137</v>
      </c>
      <c r="C50" s="200" t="s">
        <v>41</v>
      </c>
      <c r="D50" s="201" t="s">
        <v>2239</v>
      </c>
      <c r="E50" s="199" t="s">
        <v>2588</v>
      </c>
    </row>
    <row r="51" spans="1:5" ht="26.1" customHeight="1" x14ac:dyDescent="0.2">
      <c r="A51" s="199" t="s">
        <v>131</v>
      </c>
      <c r="B51" s="199" t="s">
        <v>133</v>
      </c>
      <c r="C51" s="200" t="s">
        <v>41</v>
      </c>
      <c r="D51" s="201" t="s">
        <v>2239</v>
      </c>
      <c r="E51" s="199" t="s">
        <v>2588</v>
      </c>
    </row>
    <row r="52" spans="1:5" ht="24" customHeight="1" x14ac:dyDescent="0.2">
      <c r="A52" s="194" t="s">
        <v>134</v>
      </c>
      <c r="B52" s="194" t="s">
        <v>135</v>
      </c>
      <c r="C52" s="198"/>
      <c r="D52" s="195"/>
      <c r="E52" s="194"/>
    </row>
    <row r="53" spans="1:5" ht="39" customHeight="1" x14ac:dyDescent="0.2">
      <c r="A53" s="199" t="s">
        <v>136</v>
      </c>
      <c r="B53" s="199" t="s">
        <v>137</v>
      </c>
      <c r="C53" s="200" t="s">
        <v>41</v>
      </c>
      <c r="D53" s="201" t="s">
        <v>2181</v>
      </c>
      <c r="E53" s="199" t="s">
        <v>2588</v>
      </c>
    </row>
    <row r="54" spans="1:5" ht="26.1" customHeight="1" x14ac:dyDescent="0.2">
      <c r="A54" s="199" t="s">
        <v>138</v>
      </c>
      <c r="B54" s="199" t="s">
        <v>133</v>
      </c>
      <c r="C54" s="200" t="s">
        <v>41</v>
      </c>
      <c r="D54" s="201" t="s">
        <v>2181</v>
      </c>
      <c r="E54" s="199" t="s">
        <v>2588</v>
      </c>
    </row>
    <row r="55" spans="1:5" ht="24" customHeight="1" x14ac:dyDescent="0.2">
      <c r="A55" s="194" t="s">
        <v>139</v>
      </c>
      <c r="B55" s="194" t="s">
        <v>140</v>
      </c>
      <c r="C55" s="198"/>
      <c r="D55" s="195"/>
      <c r="E55" s="194"/>
    </row>
    <row r="56" spans="1:5" ht="39" customHeight="1" x14ac:dyDescent="0.2">
      <c r="A56" s="199" t="s">
        <v>141</v>
      </c>
      <c r="B56" s="199" t="s">
        <v>137</v>
      </c>
      <c r="C56" s="200" t="s">
        <v>41</v>
      </c>
      <c r="D56" s="201" t="s">
        <v>2196</v>
      </c>
      <c r="E56" s="199" t="s">
        <v>2588</v>
      </c>
    </row>
    <row r="57" spans="1:5" ht="26.1" customHeight="1" x14ac:dyDescent="0.2">
      <c r="A57" s="199" t="s">
        <v>143</v>
      </c>
      <c r="B57" s="199" t="s">
        <v>133</v>
      </c>
      <c r="C57" s="200" t="s">
        <v>41</v>
      </c>
      <c r="D57" s="201" t="s">
        <v>2196</v>
      </c>
      <c r="E57" s="199" t="s">
        <v>2588</v>
      </c>
    </row>
    <row r="58" spans="1:5" ht="24" customHeight="1" x14ac:dyDescent="0.2">
      <c r="A58" s="194" t="s">
        <v>144</v>
      </c>
      <c r="B58" s="194" t="s">
        <v>145</v>
      </c>
      <c r="C58" s="198"/>
      <c r="D58" s="195"/>
      <c r="E58" s="194"/>
    </row>
    <row r="59" spans="1:5" ht="26.1" customHeight="1" x14ac:dyDescent="0.2">
      <c r="A59" s="199" t="s">
        <v>146</v>
      </c>
      <c r="B59" s="199" t="s">
        <v>148</v>
      </c>
      <c r="C59" s="200" t="s">
        <v>48</v>
      </c>
      <c r="D59" s="201" t="s">
        <v>2176</v>
      </c>
      <c r="E59" s="199" t="s">
        <v>2588</v>
      </c>
    </row>
    <row r="60" spans="1:5" ht="39" customHeight="1" x14ac:dyDescent="0.2">
      <c r="A60" s="199" t="s">
        <v>149</v>
      </c>
      <c r="B60" s="199" t="s">
        <v>151</v>
      </c>
      <c r="C60" s="200" t="s">
        <v>41</v>
      </c>
      <c r="D60" s="201" t="s">
        <v>2161</v>
      </c>
      <c r="E60" s="199" t="s">
        <v>2588</v>
      </c>
    </row>
    <row r="61" spans="1:5" ht="26.1" customHeight="1" x14ac:dyDescent="0.2">
      <c r="A61" s="199" t="s">
        <v>152</v>
      </c>
      <c r="B61" s="199" t="s">
        <v>133</v>
      </c>
      <c r="C61" s="200" t="s">
        <v>41</v>
      </c>
      <c r="D61" s="201" t="s">
        <v>2161</v>
      </c>
      <c r="E61" s="199" t="s">
        <v>2588</v>
      </c>
    </row>
    <row r="62" spans="1:5" ht="26.1" customHeight="1" x14ac:dyDescent="0.2">
      <c r="A62" s="199" t="s">
        <v>153</v>
      </c>
      <c r="B62" s="199" t="s">
        <v>155</v>
      </c>
      <c r="C62" s="200" t="s">
        <v>41</v>
      </c>
      <c r="D62" s="201" t="s">
        <v>2243</v>
      </c>
      <c r="E62" s="199" t="s">
        <v>2588</v>
      </c>
    </row>
    <row r="63" spans="1:5" ht="24" customHeight="1" x14ac:dyDescent="0.2">
      <c r="A63" s="194" t="s">
        <v>156</v>
      </c>
      <c r="B63" s="194" t="s">
        <v>157</v>
      </c>
      <c r="C63" s="198"/>
      <c r="D63" s="195"/>
      <c r="E63" s="194"/>
    </row>
    <row r="64" spans="1:5" ht="24" customHeight="1" x14ac:dyDescent="0.2">
      <c r="A64" s="194" t="s">
        <v>158</v>
      </c>
      <c r="B64" s="194" t="s">
        <v>159</v>
      </c>
      <c r="C64" s="198"/>
      <c r="D64" s="195"/>
      <c r="E64" s="194"/>
    </row>
    <row r="65" spans="1:5" ht="24" customHeight="1" x14ac:dyDescent="0.2">
      <c r="A65" s="199" t="s">
        <v>160</v>
      </c>
      <c r="B65" s="199" t="s">
        <v>162</v>
      </c>
      <c r="C65" s="200" t="s">
        <v>163</v>
      </c>
      <c r="D65" s="201" t="s">
        <v>2354</v>
      </c>
      <c r="E65" s="199" t="s">
        <v>2588</v>
      </c>
    </row>
    <row r="66" spans="1:5" ht="26.1" customHeight="1" x14ac:dyDescent="0.2">
      <c r="A66" s="199" t="s">
        <v>164</v>
      </c>
      <c r="B66" s="199" t="s">
        <v>166</v>
      </c>
      <c r="C66" s="200" t="s">
        <v>163</v>
      </c>
      <c r="D66" s="201" t="s">
        <v>2354</v>
      </c>
      <c r="E66" s="199" t="s">
        <v>2588</v>
      </c>
    </row>
    <row r="67" spans="1:5" ht="65.099999999999994" customHeight="1" x14ac:dyDescent="0.2">
      <c r="A67" s="199" t="s">
        <v>167</v>
      </c>
      <c r="B67" s="199" t="s">
        <v>169</v>
      </c>
      <c r="C67" s="200" t="s">
        <v>27</v>
      </c>
      <c r="D67" s="201" t="s">
        <v>2275</v>
      </c>
      <c r="E67" s="199" t="s">
        <v>2588</v>
      </c>
    </row>
    <row r="68" spans="1:5" ht="26.1" customHeight="1" x14ac:dyDescent="0.2">
      <c r="A68" s="185" t="s">
        <v>170</v>
      </c>
      <c r="B68" s="185" t="s">
        <v>172</v>
      </c>
      <c r="C68" s="186" t="s">
        <v>27</v>
      </c>
      <c r="D68" s="184" t="s">
        <v>2275</v>
      </c>
      <c r="E68" s="185" t="s">
        <v>2588</v>
      </c>
    </row>
    <row r="69" spans="1:5" ht="24" customHeight="1" x14ac:dyDescent="0.2">
      <c r="A69" s="185" t="s">
        <v>173</v>
      </c>
      <c r="B69" s="185" t="s">
        <v>175</v>
      </c>
      <c r="C69" s="186" t="s">
        <v>27</v>
      </c>
      <c r="D69" s="184" t="s">
        <v>2275</v>
      </c>
      <c r="E69" s="185" t="s">
        <v>2588</v>
      </c>
    </row>
    <row r="70" spans="1:5" ht="26.1" customHeight="1" x14ac:dyDescent="0.2">
      <c r="A70" s="185" t="s">
        <v>176</v>
      </c>
      <c r="B70" s="185" t="s">
        <v>178</v>
      </c>
      <c r="C70" s="186" t="s">
        <v>27</v>
      </c>
      <c r="D70" s="184" t="s">
        <v>2345</v>
      </c>
      <c r="E70" s="185" t="s">
        <v>2588</v>
      </c>
    </row>
    <row r="71" spans="1:5" ht="39" customHeight="1" x14ac:dyDescent="0.2">
      <c r="A71" s="185" t="s">
        <v>179</v>
      </c>
      <c r="B71" s="185" t="s">
        <v>181</v>
      </c>
      <c r="C71" s="186" t="s">
        <v>27</v>
      </c>
      <c r="D71" s="184" t="s">
        <v>2345</v>
      </c>
      <c r="E71" s="185" t="s">
        <v>2588</v>
      </c>
    </row>
    <row r="72" spans="1:5" ht="26.1" customHeight="1" x14ac:dyDescent="0.2">
      <c r="A72" s="199" t="s">
        <v>182</v>
      </c>
      <c r="B72" s="199" t="s">
        <v>184</v>
      </c>
      <c r="C72" s="200" t="s">
        <v>27</v>
      </c>
      <c r="D72" s="201" t="s">
        <v>2317</v>
      </c>
      <c r="E72" s="199" t="s">
        <v>2588</v>
      </c>
    </row>
    <row r="73" spans="1:5" ht="24" customHeight="1" x14ac:dyDescent="0.2">
      <c r="A73" s="185" t="s">
        <v>185</v>
      </c>
      <c r="B73" s="185" t="s">
        <v>187</v>
      </c>
      <c r="C73" s="186" t="s">
        <v>27</v>
      </c>
      <c r="D73" s="184" t="s">
        <v>2275</v>
      </c>
      <c r="E73" s="185" t="s">
        <v>2588</v>
      </c>
    </row>
    <row r="74" spans="1:5" ht="26.1" customHeight="1" x14ac:dyDescent="0.2">
      <c r="A74" s="185" t="s">
        <v>188</v>
      </c>
      <c r="B74" s="185" t="s">
        <v>190</v>
      </c>
      <c r="C74" s="186" t="s">
        <v>27</v>
      </c>
      <c r="D74" s="184" t="s">
        <v>2317</v>
      </c>
      <c r="E74" s="185" t="s">
        <v>2588</v>
      </c>
    </row>
    <row r="75" spans="1:5" ht="26.1" customHeight="1" x14ac:dyDescent="0.2">
      <c r="A75" s="199" t="s">
        <v>191</v>
      </c>
      <c r="B75" s="199" t="s">
        <v>193</v>
      </c>
      <c r="C75" s="200" t="s">
        <v>27</v>
      </c>
      <c r="D75" s="201" t="s">
        <v>2317</v>
      </c>
      <c r="E75" s="199" t="s">
        <v>2588</v>
      </c>
    </row>
    <row r="76" spans="1:5" ht="24" customHeight="1" x14ac:dyDescent="0.2">
      <c r="A76" s="199" t="s">
        <v>194</v>
      </c>
      <c r="B76" s="199" t="s">
        <v>196</v>
      </c>
      <c r="C76" s="200" t="s">
        <v>41</v>
      </c>
      <c r="D76" s="201" t="s">
        <v>2590</v>
      </c>
      <c r="E76" s="199" t="s">
        <v>2588</v>
      </c>
    </row>
    <row r="77" spans="1:5" ht="24" customHeight="1" x14ac:dyDescent="0.2">
      <c r="A77" s="194" t="s">
        <v>197</v>
      </c>
      <c r="B77" s="194" t="s">
        <v>198</v>
      </c>
      <c r="C77" s="198"/>
      <c r="D77" s="195"/>
      <c r="E77" s="194"/>
    </row>
    <row r="78" spans="1:5" ht="24" customHeight="1" x14ac:dyDescent="0.2">
      <c r="A78" s="199" t="s">
        <v>199</v>
      </c>
      <c r="B78" s="199" t="s">
        <v>162</v>
      </c>
      <c r="C78" s="200" t="s">
        <v>163</v>
      </c>
      <c r="D78" s="201" t="s">
        <v>2591</v>
      </c>
      <c r="E78" s="199" t="s">
        <v>2588</v>
      </c>
    </row>
    <row r="79" spans="1:5" ht="26.1" customHeight="1" x14ac:dyDescent="0.2">
      <c r="A79" s="199" t="s">
        <v>200</v>
      </c>
      <c r="B79" s="199" t="s">
        <v>166</v>
      </c>
      <c r="C79" s="200" t="s">
        <v>163</v>
      </c>
      <c r="D79" s="201" t="s">
        <v>2592</v>
      </c>
      <c r="E79" s="199" t="s">
        <v>2588</v>
      </c>
    </row>
    <row r="80" spans="1:5" ht="26.1" customHeight="1" x14ac:dyDescent="0.2">
      <c r="A80" s="199" t="s">
        <v>201</v>
      </c>
      <c r="B80" s="199" t="s">
        <v>203</v>
      </c>
      <c r="C80" s="200" t="s">
        <v>27</v>
      </c>
      <c r="D80" s="201" t="s">
        <v>2303</v>
      </c>
      <c r="E80" s="199" t="s">
        <v>2588</v>
      </c>
    </row>
    <row r="81" spans="1:5" ht="26.1" customHeight="1" x14ac:dyDescent="0.2">
      <c r="A81" s="199" t="s">
        <v>204</v>
      </c>
      <c r="B81" s="199" t="s">
        <v>184</v>
      </c>
      <c r="C81" s="200" t="s">
        <v>27</v>
      </c>
      <c r="D81" s="201" t="s">
        <v>2345</v>
      </c>
      <c r="E81" s="199" t="s">
        <v>2588</v>
      </c>
    </row>
    <row r="82" spans="1:5" ht="39" customHeight="1" x14ac:dyDescent="0.2">
      <c r="A82" s="199" t="s">
        <v>205</v>
      </c>
      <c r="B82" s="199" t="s">
        <v>207</v>
      </c>
      <c r="C82" s="200" t="s">
        <v>27</v>
      </c>
      <c r="D82" s="201" t="s">
        <v>2333</v>
      </c>
      <c r="E82" s="199" t="s">
        <v>2588</v>
      </c>
    </row>
    <row r="83" spans="1:5" ht="26.1" customHeight="1" x14ac:dyDescent="0.2">
      <c r="A83" s="199" t="s">
        <v>208</v>
      </c>
      <c r="B83" s="199" t="s">
        <v>210</v>
      </c>
      <c r="C83" s="200" t="s">
        <v>27</v>
      </c>
      <c r="D83" s="201" t="s">
        <v>2333</v>
      </c>
      <c r="E83" s="199" t="s">
        <v>2588</v>
      </c>
    </row>
    <row r="84" spans="1:5" ht="26.1" customHeight="1" x14ac:dyDescent="0.2">
      <c r="A84" s="199" t="s">
        <v>211</v>
      </c>
      <c r="B84" s="199" t="s">
        <v>213</v>
      </c>
      <c r="C84" s="200" t="s">
        <v>27</v>
      </c>
      <c r="D84" s="201" t="s">
        <v>2354</v>
      </c>
      <c r="E84" s="199" t="s">
        <v>2588</v>
      </c>
    </row>
    <row r="85" spans="1:5" ht="39" customHeight="1" x14ac:dyDescent="0.2">
      <c r="A85" s="199" t="s">
        <v>214</v>
      </c>
      <c r="B85" s="199" t="s">
        <v>2593</v>
      </c>
      <c r="C85" s="200" t="s">
        <v>27</v>
      </c>
      <c r="D85" s="201" t="s">
        <v>2354</v>
      </c>
      <c r="E85" s="199" t="s">
        <v>2588</v>
      </c>
    </row>
    <row r="86" spans="1:5" ht="26.1" customHeight="1" x14ac:dyDescent="0.2">
      <c r="A86" s="199" t="s">
        <v>217</v>
      </c>
      <c r="B86" s="199" t="s">
        <v>219</v>
      </c>
      <c r="C86" s="200" t="s">
        <v>27</v>
      </c>
      <c r="D86" s="201" t="s">
        <v>2333</v>
      </c>
      <c r="E86" s="199" t="s">
        <v>2588</v>
      </c>
    </row>
    <row r="87" spans="1:5" ht="26.1" customHeight="1" x14ac:dyDescent="0.2">
      <c r="A87" s="199" t="s">
        <v>220</v>
      </c>
      <c r="B87" s="199" t="s">
        <v>222</v>
      </c>
      <c r="C87" s="200" t="s">
        <v>27</v>
      </c>
      <c r="D87" s="201" t="s">
        <v>2354</v>
      </c>
      <c r="E87" s="199" t="s">
        <v>2588</v>
      </c>
    </row>
    <row r="88" spans="1:5" ht="26.1" customHeight="1" x14ac:dyDescent="0.2">
      <c r="A88" s="199" t="s">
        <v>223</v>
      </c>
      <c r="B88" s="199" t="s">
        <v>193</v>
      </c>
      <c r="C88" s="200" t="s">
        <v>27</v>
      </c>
      <c r="D88" s="201" t="s">
        <v>2333</v>
      </c>
      <c r="E88" s="199" t="s">
        <v>2588</v>
      </c>
    </row>
    <row r="89" spans="1:5" ht="24" customHeight="1" x14ac:dyDescent="0.2">
      <c r="A89" s="199" t="s">
        <v>224</v>
      </c>
      <c r="B89" s="199" t="s">
        <v>196</v>
      </c>
      <c r="C89" s="200" t="s">
        <v>41</v>
      </c>
      <c r="D89" s="201" t="s">
        <v>2594</v>
      </c>
      <c r="E89" s="199" t="s">
        <v>2588</v>
      </c>
    </row>
    <row r="90" spans="1:5" ht="26.1" customHeight="1" x14ac:dyDescent="0.2">
      <c r="A90" s="199" t="s">
        <v>225</v>
      </c>
      <c r="B90" s="199" t="s">
        <v>227</v>
      </c>
      <c r="C90" s="200" t="s">
        <v>27</v>
      </c>
      <c r="D90" s="201" t="s">
        <v>2303</v>
      </c>
      <c r="E90" s="199" t="s">
        <v>2588</v>
      </c>
    </row>
    <row r="91" spans="1:5" ht="24" customHeight="1" x14ac:dyDescent="0.2">
      <c r="A91" s="199" t="s">
        <v>228</v>
      </c>
      <c r="B91" s="199" t="s">
        <v>230</v>
      </c>
      <c r="C91" s="200" t="s">
        <v>231</v>
      </c>
      <c r="D91" s="201" t="s">
        <v>2333</v>
      </c>
      <c r="E91" s="199" t="s">
        <v>2588</v>
      </c>
    </row>
    <row r="92" spans="1:5" ht="24" customHeight="1" x14ac:dyDescent="0.2">
      <c r="A92" s="194" t="s">
        <v>232</v>
      </c>
      <c r="B92" s="194" t="s">
        <v>233</v>
      </c>
      <c r="C92" s="198"/>
      <c r="D92" s="195"/>
      <c r="E92" s="194"/>
    </row>
    <row r="93" spans="1:5" ht="26.1" customHeight="1" x14ac:dyDescent="0.2">
      <c r="A93" s="199" t="s">
        <v>234</v>
      </c>
      <c r="B93" s="199" t="s">
        <v>2595</v>
      </c>
      <c r="C93" s="200" t="s">
        <v>86</v>
      </c>
      <c r="D93" s="201" t="s">
        <v>2291</v>
      </c>
      <c r="E93" s="199" t="s">
        <v>2588</v>
      </c>
    </row>
    <row r="94" spans="1:5" ht="51.95" customHeight="1" x14ac:dyDescent="0.2">
      <c r="A94" s="199" t="s">
        <v>237</v>
      </c>
      <c r="B94" s="199" t="s">
        <v>239</v>
      </c>
      <c r="C94" s="200" t="s">
        <v>27</v>
      </c>
      <c r="D94" s="201" t="s">
        <v>2435</v>
      </c>
      <c r="E94" s="199" t="s">
        <v>2588</v>
      </c>
    </row>
    <row r="95" spans="1:5" ht="51.95" customHeight="1" x14ac:dyDescent="0.2">
      <c r="A95" s="199" t="s">
        <v>240</v>
      </c>
      <c r="B95" s="199" t="s">
        <v>242</v>
      </c>
      <c r="C95" s="200" t="s">
        <v>27</v>
      </c>
      <c r="D95" s="201" t="s">
        <v>2470</v>
      </c>
      <c r="E95" s="199" t="s">
        <v>2588</v>
      </c>
    </row>
    <row r="96" spans="1:5" ht="24" customHeight="1" x14ac:dyDescent="0.2">
      <c r="A96" s="194" t="s">
        <v>243</v>
      </c>
      <c r="B96" s="194" t="s">
        <v>244</v>
      </c>
      <c r="C96" s="198"/>
      <c r="D96" s="195"/>
      <c r="E96" s="194"/>
    </row>
    <row r="97" spans="1:5" ht="24" customHeight="1" x14ac:dyDescent="0.2">
      <c r="A97" s="194" t="s">
        <v>245</v>
      </c>
      <c r="B97" s="194" t="s">
        <v>246</v>
      </c>
      <c r="C97" s="198"/>
      <c r="D97" s="195"/>
      <c r="E97" s="194"/>
    </row>
    <row r="98" spans="1:5" ht="26.1" customHeight="1" x14ac:dyDescent="0.2">
      <c r="A98" s="199" t="s">
        <v>247</v>
      </c>
      <c r="B98" s="199" t="s">
        <v>249</v>
      </c>
      <c r="C98" s="200" t="s">
        <v>163</v>
      </c>
      <c r="D98" s="201" t="s">
        <v>2592</v>
      </c>
      <c r="E98" s="199" t="s">
        <v>2588</v>
      </c>
    </row>
    <row r="99" spans="1:5" ht="26.1" customHeight="1" x14ac:dyDescent="0.2">
      <c r="A99" s="199" t="s">
        <v>250</v>
      </c>
      <c r="B99" s="199" t="s">
        <v>252</v>
      </c>
      <c r="C99" s="200" t="s">
        <v>27</v>
      </c>
      <c r="D99" s="201" t="s">
        <v>2275</v>
      </c>
      <c r="E99" s="199" t="s">
        <v>2588</v>
      </c>
    </row>
    <row r="100" spans="1:5" ht="39" customHeight="1" x14ac:dyDescent="0.2">
      <c r="A100" s="185" t="s">
        <v>253</v>
      </c>
      <c r="B100" s="185" t="s">
        <v>255</v>
      </c>
      <c r="C100" s="186" t="s">
        <v>27</v>
      </c>
      <c r="D100" s="184" t="s">
        <v>2596</v>
      </c>
      <c r="E100" s="185" t="s">
        <v>2588</v>
      </c>
    </row>
    <row r="101" spans="1:5" ht="39" customHeight="1" x14ac:dyDescent="0.2">
      <c r="A101" s="185" t="s">
        <v>256</v>
      </c>
      <c r="B101" s="185" t="s">
        <v>258</v>
      </c>
      <c r="C101" s="186" t="s">
        <v>27</v>
      </c>
      <c r="D101" s="184" t="s">
        <v>2345</v>
      </c>
      <c r="E101" s="185" t="s">
        <v>2588</v>
      </c>
    </row>
    <row r="102" spans="1:5" ht="39" customHeight="1" x14ac:dyDescent="0.2">
      <c r="A102" s="199" t="s">
        <v>259</v>
      </c>
      <c r="B102" s="199" t="s">
        <v>261</v>
      </c>
      <c r="C102" s="200" t="s">
        <v>27</v>
      </c>
      <c r="D102" s="201" t="s">
        <v>2275</v>
      </c>
      <c r="E102" s="199" t="s">
        <v>2588</v>
      </c>
    </row>
    <row r="103" spans="1:5" ht="26.1" customHeight="1" x14ac:dyDescent="0.2">
      <c r="A103" s="185" t="s">
        <v>262</v>
      </c>
      <c r="B103" s="185" t="s">
        <v>264</v>
      </c>
      <c r="C103" s="186" t="s">
        <v>27</v>
      </c>
      <c r="D103" s="184" t="s">
        <v>2275</v>
      </c>
      <c r="E103" s="185" t="s">
        <v>2588</v>
      </c>
    </row>
    <row r="104" spans="1:5" ht="51.95" customHeight="1" x14ac:dyDescent="0.2">
      <c r="A104" s="185" t="s">
        <v>265</v>
      </c>
      <c r="B104" s="185" t="s">
        <v>267</v>
      </c>
      <c r="C104" s="186" t="s">
        <v>86</v>
      </c>
      <c r="D104" s="184" t="s">
        <v>2360</v>
      </c>
      <c r="E104" s="185" t="s">
        <v>2588</v>
      </c>
    </row>
    <row r="105" spans="1:5" ht="51.95" customHeight="1" x14ac:dyDescent="0.2">
      <c r="A105" s="185" t="s">
        <v>268</v>
      </c>
      <c r="B105" s="185" t="s">
        <v>270</v>
      </c>
      <c r="C105" s="186" t="s">
        <v>86</v>
      </c>
      <c r="D105" s="184" t="s">
        <v>2360</v>
      </c>
      <c r="E105" s="185" t="s">
        <v>2588</v>
      </c>
    </row>
    <row r="106" spans="1:5" ht="51.95" customHeight="1" x14ac:dyDescent="0.2">
      <c r="A106" s="185" t="s">
        <v>271</v>
      </c>
      <c r="B106" s="185" t="s">
        <v>273</v>
      </c>
      <c r="C106" s="186" t="s">
        <v>86</v>
      </c>
      <c r="D106" s="184" t="s">
        <v>2360</v>
      </c>
      <c r="E106" s="185" t="s">
        <v>2588</v>
      </c>
    </row>
    <row r="107" spans="1:5" ht="51.95" customHeight="1" x14ac:dyDescent="0.2">
      <c r="A107" s="185" t="s">
        <v>274</v>
      </c>
      <c r="B107" s="185" t="s">
        <v>276</v>
      </c>
      <c r="C107" s="186" t="s">
        <v>86</v>
      </c>
      <c r="D107" s="184" t="s">
        <v>2360</v>
      </c>
      <c r="E107" s="185" t="s">
        <v>2588</v>
      </c>
    </row>
    <row r="108" spans="1:5" ht="26.1" customHeight="1" x14ac:dyDescent="0.2">
      <c r="A108" s="199" t="s">
        <v>277</v>
      </c>
      <c r="B108" s="199" t="s">
        <v>279</v>
      </c>
      <c r="C108" s="200" t="s">
        <v>27</v>
      </c>
      <c r="D108" s="201" t="s">
        <v>2275</v>
      </c>
      <c r="E108" s="199" t="s">
        <v>2588</v>
      </c>
    </row>
    <row r="109" spans="1:5" ht="26.1" customHeight="1" x14ac:dyDescent="0.2">
      <c r="A109" s="199" t="s">
        <v>280</v>
      </c>
      <c r="B109" s="199" t="s">
        <v>282</v>
      </c>
      <c r="C109" s="200" t="s">
        <v>27</v>
      </c>
      <c r="D109" s="201" t="s">
        <v>2345</v>
      </c>
      <c r="E109" s="199" t="s">
        <v>2588</v>
      </c>
    </row>
    <row r="110" spans="1:5" ht="39" customHeight="1" x14ac:dyDescent="0.2">
      <c r="A110" s="199" t="s">
        <v>283</v>
      </c>
      <c r="B110" s="199" t="s">
        <v>285</v>
      </c>
      <c r="C110" s="200" t="s">
        <v>27</v>
      </c>
      <c r="D110" s="201" t="s">
        <v>2354</v>
      </c>
      <c r="E110" s="199" t="s">
        <v>2588</v>
      </c>
    </row>
    <row r="111" spans="1:5" ht="26.1" customHeight="1" x14ac:dyDescent="0.2">
      <c r="A111" s="199" t="s">
        <v>286</v>
      </c>
      <c r="B111" s="199" t="s">
        <v>288</v>
      </c>
      <c r="C111" s="200" t="s">
        <v>27</v>
      </c>
      <c r="D111" s="201" t="s">
        <v>2354</v>
      </c>
      <c r="E111" s="199" t="s">
        <v>2588</v>
      </c>
    </row>
    <row r="112" spans="1:5" ht="24" customHeight="1" x14ac:dyDescent="0.2">
      <c r="A112" s="194" t="s">
        <v>289</v>
      </c>
      <c r="B112" s="194" t="s">
        <v>290</v>
      </c>
      <c r="C112" s="198"/>
      <c r="D112" s="195"/>
      <c r="E112" s="194"/>
    </row>
    <row r="113" spans="1:5" ht="26.1" customHeight="1" x14ac:dyDescent="0.2">
      <c r="A113" s="199" t="s">
        <v>291</v>
      </c>
      <c r="B113" s="199" t="s">
        <v>249</v>
      </c>
      <c r="C113" s="200" t="s">
        <v>163</v>
      </c>
      <c r="D113" s="201" t="s">
        <v>2231</v>
      </c>
      <c r="E113" s="199" t="s">
        <v>2588</v>
      </c>
    </row>
    <row r="114" spans="1:5" ht="24" customHeight="1" x14ac:dyDescent="0.2">
      <c r="A114" s="199" t="s">
        <v>292</v>
      </c>
      <c r="B114" s="199" t="s">
        <v>294</v>
      </c>
      <c r="C114" s="200" t="s">
        <v>163</v>
      </c>
      <c r="D114" s="201" t="s">
        <v>2317</v>
      </c>
      <c r="E114" s="199" t="s">
        <v>2588</v>
      </c>
    </row>
    <row r="115" spans="1:5" ht="24" customHeight="1" x14ac:dyDescent="0.2">
      <c r="A115" s="199" t="s">
        <v>295</v>
      </c>
      <c r="B115" s="199" t="s">
        <v>297</v>
      </c>
      <c r="C115" s="200" t="s">
        <v>27</v>
      </c>
      <c r="D115" s="201" t="s">
        <v>2317</v>
      </c>
      <c r="E115" s="199" t="s">
        <v>2588</v>
      </c>
    </row>
    <row r="116" spans="1:5" ht="26.1" customHeight="1" x14ac:dyDescent="0.2">
      <c r="A116" s="199" t="s">
        <v>298</v>
      </c>
      <c r="B116" s="199" t="s">
        <v>252</v>
      </c>
      <c r="C116" s="200" t="s">
        <v>27</v>
      </c>
      <c r="D116" s="201" t="s">
        <v>2275</v>
      </c>
      <c r="E116" s="199" t="s">
        <v>2588</v>
      </c>
    </row>
    <row r="117" spans="1:5" ht="39" customHeight="1" x14ac:dyDescent="0.2">
      <c r="A117" s="185" t="s">
        <v>299</v>
      </c>
      <c r="B117" s="185" t="s">
        <v>255</v>
      </c>
      <c r="C117" s="186" t="s">
        <v>27</v>
      </c>
      <c r="D117" s="184" t="s">
        <v>2231</v>
      </c>
      <c r="E117" s="185" t="s">
        <v>2588</v>
      </c>
    </row>
    <row r="118" spans="1:5" ht="39" customHeight="1" x14ac:dyDescent="0.2">
      <c r="A118" s="185" t="s">
        <v>300</v>
      </c>
      <c r="B118" s="185" t="s">
        <v>258</v>
      </c>
      <c r="C118" s="186" t="s">
        <v>27</v>
      </c>
      <c r="D118" s="184" t="s">
        <v>2345</v>
      </c>
      <c r="E118" s="185" t="s">
        <v>2588</v>
      </c>
    </row>
    <row r="119" spans="1:5" ht="51.95" customHeight="1" x14ac:dyDescent="0.2">
      <c r="A119" s="185" t="s">
        <v>301</v>
      </c>
      <c r="B119" s="185" t="s">
        <v>267</v>
      </c>
      <c r="C119" s="186" t="s">
        <v>86</v>
      </c>
      <c r="D119" s="184" t="s">
        <v>2360</v>
      </c>
      <c r="E119" s="185" t="s">
        <v>2588</v>
      </c>
    </row>
    <row r="120" spans="1:5" ht="26.1" customHeight="1" x14ac:dyDescent="0.2">
      <c r="A120" s="199" t="s">
        <v>302</v>
      </c>
      <c r="B120" s="199" t="s">
        <v>282</v>
      </c>
      <c r="C120" s="200" t="s">
        <v>27</v>
      </c>
      <c r="D120" s="201" t="s">
        <v>2354</v>
      </c>
      <c r="E120" s="199" t="s">
        <v>2588</v>
      </c>
    </row>
    <row r="121" spans="1:5" ht="26.1" customHeight="1" x14ac:dyDescent="0.2">
      <c r="A121" s="199" t="s">
        <v>303</v>
      </c>
      <c r="B121" s="199" t="s">
        <v>305</v>
      </c>
      <c r="C121" s="200" t="s">
        <v>27</v>
      </c>
      <c r="D121" s="201" t="s">
        <v>2317</v>
      </c>
      <c r="E121" s="199" t="s">
        <v>2588</v>
      </c>
    </row>
    <row r="122" spans="1:5" ht="26.1" customHeight="1" x14ac:dyDescent="0.2">
      <c r="A122" s="199" t="s">
        <v>306</v>
      </c>
      <c r="B122" s="199" t="s">
        <v>308</v>
      </c>
      <c r="C122" s="200" t="s">
        <v>27</v>
      </c>
      <c r="D122" s="201" t="s">
        <v>2275</v>
      </c>
      <c r="E122" s="199" t="s">
        <v>2588</v>
      </c>
    </row>
    <row r="123" spans="1:5" ht="39" customHeight="1" x14ac:dyDescent="0.2">
      <c r="A123" s="199" t="s">
        <v>309</v>
      </c>
      <c r="B123" s="199" t="s">
        <v>285</v>
      </c>
      <c r="C123" s="200" t="s">
        <v>27</v>
      </c>
      <c r="D123" s="201" t="s">
        <v>2303</v>
      </c>
      <c r="E123" s="199" t="s">
        <v>2588</v>
      </c>
    </row>
    <row r="124" spans="1:5" ht="26.1" customHeight="1" x14ac:dyDescent="0.2">
      <c r="A124" s="199" t="s">
        <v>310</v>
      </c>
      <c r="B124" s="199" t="s">
        <v>288</v>
      </c>
      <c r="C124" s="200" t="s">
        <v>27</v>
      </c>
      <c r="D124" s="201" t="s">
        <v>2303</v>
      </c>
      <c r="E124" s="199" t="s">
        <v>2588</v>
      </c>
    </row>
    <row r="125" spans="1:5" ht="24" customHeight="1" x14ac:dyDescent="0.2">
      <c r="A125" s="194" t="s">
        <v>311</v>
      </c>
      <c r="B125" s="194" t="s">
        <v>312</v>
      </c>
      <c r="C125" s="198"/>
      <c r="D125" s="195"/>
      <c r="E125" s="194"/>
    </row>
    <row r="126" spans="1:5" ht="26.1" customHeight="1" x14ac:dyDescent="0.2">
      <c r="A126" s="199" t="s">
        <v>313</v>
      </c>
      <c r="B126" s="199" t="s">
        <v>249</v>
      </c>
      <c r="C126" s="200" t="s">
        <v>163</v>
      </c>
      <c r="D126" s="201" t="s">
        <v>2345</v>
      </c>
      <c r="E126" s="199" t="s">
        <v>2588</v>
      </c>
    </row>
    <row r="127" spans="1:5" ht="65.099999999999994" customHeight="1" x14ac:dyDescent="0.2">
      <c r="A127" s="199" t="s">
        <v>314</v>
      </c>
      <c r="B127" s="199" t="s">
        <v>2597</v>
      </c>
      <c r="C127" s="200" t="s">
        <v>27</v>
      </c>
      <c r="D127" s="201" t="s">
        <v>2303</v>
      </c>
      <c r="E127" s="199" t="s">
        <v>2588</v>
      </c>
    </row>
    <row r="128" spans="1:5" ht="26.1" customHeight="1" x14ac:dyDescent="0.2">
      <c r="A128" s="199" t="s">
        <v>317</v>
      </c>
      <c r="B128" s="199" t="s">
        <v>252</v>
      </c>
      <c r="C128" s="200" t="s">
        <v>27</v>
      </c>
      <c r="D128" s="201" t="s">
        <v>2317</v>
      </c>
      <c r="E128" s="199" t="s">
        <v>2588</v>
      </c>
    </row>
    <row r="129" spans="1:5" ht="39" customHeight="1" x14ac:dyDescent="0.2">
      <c r="A129" s="185" t="s">
        <v>318</v>
      </c>
      <c r="B129" s="185" t="s">
        <v>258</v>
      </c>
      <c r="C129" s="186" t="s">
        <v>27</v>
      </c>
      <c r="D129" s="184" t="s">
        <v>2345</v>
      </c>
      <c r="E129" s="185" t="s">
        <v>2588</v>
      </c>
    </row>
    <row r="130" spans="1:5" ht="26.1" customHeight="1" x14ac:dyDescent="0.2">
      <c r="A130" s="199" t="s">
        <v>319</v>
      </c>
      <c r="B130" s="199" t="s">
        <v>305</v>
      </c>
      <c r="C130" s="200" t="s">
        <v>27</v>
      </c>
      <c r="D130" s="201" t="s">
        <v>2303</v>
      </c>
      <c r="E130" s="199" t="s">
        <v>2588</v>
      </c>
    </row>
    <row r="131" spans="1:5" ht="26.1" customHeight="1" x14ac:dyDescent="0.2">
      <c r="A131" s="199" t="s">
        <v>320</v>
      </c>
      <c r="B131" s="199" t="s">
        <v>322</v>
      </c>
      <c r="C131" s="200" t="s">
        <v>27</v>
      </c>
      <c r="D131" s="201" t="s">
        <v>2317</v>
      </c>
      <c r="E131" s="199" t="s">
        <v>2588</v>
      </c>
    </row>
    <row r="132" spans="1:5" ht="39" customHeight="1" x14ac:dyDescent="0.2">
      <c r="A132" s="199" t="s">
        <v>323</v>
      </c>
      <c r="B132" s="199" t="s">
        <v>285</v>
      </c>
      <c r="C132" s="200" t="s">
        <v>27</v>
      </c>
      <c r="D132" s="201" t="s">
        <v>2470</v>
      </c>
      <c r="E132" s="199" t="s">
        <v>2588</v>
      </c>
    </row>
    <row r="133" spans="1:5" ht="26.1" customHeight="1" x14ac:dyDescent="0.2">
      <c r="A133" s="199" t="s">
        <v>324</v>
      </c>
      <c r="B133" s="199" t="s">
        <v>288</v>
      </c>
      <c r="C133" s="200" t="s">
        <v>27</v>
      </c>
      <c r="D133" s="201" t="s">
        <v>2470</v>
      </c>
      <c r="E133" s="199" t="s">
        <v>2588</v>
      </c>
    </row>
    <row r="134" spans="1:5" ht="24" customHeight="1" x14ac:dyDescent="0.2">
      <c r="A134" s="194" t="s">
        <v>325</v>
      </c>
      <c r="B134" s="194" t="s">
        <v>326</v>
      </c>
      <c r="C134" s="198"/>
      <c r="D134" s="195"/>
      <c r="E134" s="194"/>
    </row>
    <row r="135" spans="1:5" ht="26.1" customHeight="1" x14ac:dyDescent="0.2">
      <c r="A135" s="199" t="s">
        <v>327</v>
      </c>
      <c r="B135" s="199" t="s">
        <v>249</v>
      </c>
      <c r="C135" s="200" t="s">
        <v>163</v>
      </c>
      <c r="D135" s="201" t="s">
        <v>2598</v>
      </c>
      <c r="E135" s="199" t="s">
        <v>2588</v>
      </c>
    </row>
    <row r="136" spans="1:5" ht="24" customHeight="1" x14ac:dyDescent="0.2">
      <c r="A136" s="199" t="s">
        <v>328</v>
      </c>
      <c r="B136" s="199" t="s">
        <v>297</v>
      </c>
      <c r="C136" s="200" t="s">
        <v>27</v>
      </c>
      <c r="D136" s="201" t="s">
        <v>2345</v>
      </c>
      <c r="E136" s="199" t="s">
        <v>2588</v>
      </c>
    </row>
    <row r="137" spans="1:5" ht="24" customHeight="1" x14ac:dyDescent="0.2">
      <c r="A137" s="199" t="s">
        <v>329</v>
      </c>
      <c r="B137" s="199" t="s">
        <v>294</v>
      </c>
      <c r="C137" s="200" t="s">
        <v>163</v>
      </c>
      <c r="D137" s="201" t="s">
        <v>2345</v>
      </c>
      <c r="E137" s="199" t="s">
        <v>2588</v>
      </c>
    </row>
    <row r="138" spans="1:5" ht="26.1" customHeight="1" x14ac:dyDescent="0.2">
      <c r="A138" s="199" t="s">
        <v>330</v>
      </c>
      <c r="B138" s="199" t="s">
        <v>252</v>
      </c>
      <c r="C138" s="200" t="s">
        <v>27</v>
      </c>
      <c r="D138" s="201" t="s">
        <v>2275</v>
      </c>
      <c r="E138" s="199" t="s">
        <v>2588</v>
      </c>
    </row>
    <row r="139" spans="1:5" ht="39" customHeight="1" x14ac:dyDescent="0.2">
      <c r="A139" s="185" t="s">
        <v>331</v>
      </c>
      <c r="B139" s="185" t="s">
        <v>255</v>
      </c>
      <c r="C139" s="186" t="s">
        <v>27</v>
      </c>
      <c r="D139" s="184" t="s">
        <v>2285</v>
      </c>
      <c r="E139" s="185" t="s">
        <v>2588</v>
      </c>
    </row>
    <row r="140" spans="1:5" ht="39" customHeight="1" x14ac:dyDescent="0.2">
      <c r="A140" s="185" t="s">
        <v>332</v>
      </c>
      <c r="B140" s="185" t="s">
        <v>258</v>
      </c>
      <c r="C140" s="186" t="s">
        <v>27</v>
      </c>
      <c r="D140" s="184" t="s">
        <v>2354</v>
      </c>
      <c r="E140" s="185" t="s">
        <v>2588</v>
      </c>
    </row>
    <row r="141" spans="1:5" ht="39" customHeight="1" x14ac:dyDescent="0.2">
      <c r="A141" s="199" t="s">
        <v>333</v>
      </c>
      <c r="B141" s="199" t="s">
        <v>335</v>
      </c>
      <c r="C141" s="200" t="s">
        <v>86</v>
      </c>
      <c r="D141" s="201" t="s">
        <v>2360</v>
      </c>
      <c r="E141" s="199" t="s">
        <v>2588</v>
      </c>
    </row>
    <row r="142" spans="1:5" ht="26.1" customHeight="1" x14ac:dyDescent="0.2">
      <c r="A142" s="199" t="s">
        <v>336</v>
      </c>
      <c r="B142" s="199" t="s">
        <v>282</v>
      </c>
      <c r="C142" s="200" t="s">
        <v>27</v>
      </c>
      <c r="D142" s="201" t="s">
        <v>2470</v>
      </c>
      <c r="E142" s="199" t="s">
        <v>2588</v>
      </c>
    </row>
    <row r="143" spans="1:5" ht="26.1" customHeight="1" x14ac:dyDescent="0.2">
      <c r="A143" s="199" t="s">
        <v>337</v>
      </c>
      <c r="B143" s="199" t="s">
        <v>305</v>
      </c>
      <c r="C143" s="200" t="s">
        <v>27</v>
      </c>
      <c r="D143" s="201" t="s">
        <v>2345</v>
      </c>
      <c r="E143" s="199" t="s">
        <v>2588</v>
      </c>
    </row>
    <row r="144" spans="1:5" ht="26.1" customHeight="1" x14ac:dyDescent="0.2">
      <c r="A144" s="199" t="s">
        <v>338</v>
      </c>
      <c r="B144" s="199" t="s">
        <v>308</v>
      </c>
      <c r="C144" s="200" t="s">
        <v>27</v>
      </c>
      <c r="D144" s="201" t="s">
        <v>2275</v>
      </c>
      <c r="E144" s="199" t="s">
        <v>2588</v>
      </c>
    </row>
    <row r="145" spans="1:5" ht="24" customHeight="1" x14ac:dyDescent="0.2">
      <c r="A145" s="199" t="s">
        <v>339</v>
      </c>
      <c r="B145" s="199" t="s">
        <v>341</v>
      </c>
      <c r="C145" s="200" t="s">
        <v>27</v>
      </c>
      <c r="D145" s="201" t="s">
        <v>2275</v>
      </c>
      <c r="E145" s="199" t="s">
        <v>2588</v>
      </c>
    </row>
    <row r="146" spans="1:5" ht="39" customHeight="1" x14ac:dyDescent="0.2">
      <c r="A146" s="199" t="s">
        <v>342</v>
      </c>
      <c r="B146" s="199" t="s">
        <v>285</v>
      </c>
      <c r="C146" s="200" t="s">
        <v>27</v>
      </c>
      <c r="D146" s="201" t="s">
        <v>2599</v>
      </c>
      <c r="E146" s="199" t="s">
        <v>2588</v>
      </c>
    </row>
    <row r="147" spans="1:5" ht="26.1" customHeight="1" x14ac:dyDescent="0.2">
      <c r="A147" s="199" t="s">
        <v>343</v>
      </c>
      <c r="B147" s="199" t="s">
        <v>288</v>
      </c>
      <c r="C147" s="200" t="s">
        <v>27</v>
      </c>
      <c r="D147" s="201" t="s">
        <v>2599</v>
      </c>
      <c r="E147" s="199" t="s">
        <v>2588</v>
      </c>
    </row>
    <row r="148" spans="1:5" ht="24" customHeight="1" x14ac:dyDescent="0.2">
      <c r="A148" s="194" t="s">
        <v>344</v>
      </c>
      <c r="B148" s="194" t="s">
        <v>345</v>
      </c>
      <c r="C148" s="198"/>
      <c r="D148" s="195"/>
      <c r="E148" s="194"/>
    </row>
    <row r="149" spans="1:5" ht="39" customHeight="1" x14ac:dyDescent="0.2">
      <c r="A149" s="199" t="s">
        <v>346</v>
      </c>
      <c r="B149" s="199" t="s">
        <v>348</v>
      </c>
      <c r="C149" s="200" t="s">
        <v>41</v>
      </c>
      <c r="D149" s="201" t="s">
        <v>2137</v>
      </c>
      <c r="E149" s="199" t="s">
        <v>2588</v>
      </c>
    </row>
    <row r="150" spans="1:5" ht="24" customHeight="1" x14ac:dyDescent="0.2">
      <c r="A150" s="194" t="s">
        <v>349</v>
      </c>
      <c r="B150" s="194" t="s">
        <v>350</v>
      </c>
      <c r="C150" s="198"/>
      <c r="D150" s="195"/>
      <c r="E150" s="194"/>
    </row>
    <row r="151" spans="1:5" ht="26.1" customHeight="1" x14ac:dyDescent="0.2">
      <c r="A151" s="199" t="s">
        <v>351</v>
      </c>
      <c r="B151" s="199" t="s">
        <v>353</v>
      </c>
      <c r="C151" s="200" t="s">
        <v>41</v>
      </c>
      <c r="D151" s="201" t="s">
        <v>2200</v>
      </c>
      <c r="E151" s="199" t="s">
        <v>2588</v>
      </c>
    </row>
    <row r="152" spans="1:5" ht="26.1" customHeight="1" x14ac:dyDescent="0.2">
      <c r="A152" s="199" t="s">
        <v>354</v>
      </c>
      <c r="B152" s="199" t="s">
        <v>356</v>
      </c>
      <c r="C152" s="200" t="s">
        <v>41</v>
      </c>
      <c r="D152" s="201" t="s">
        <v>2226</v>
      </c>
      <c r="E152" s="199" t="s">
        <v>2588</v>
      </c>
    </row>
    <row r="153" spans="1:5" ht="24" customHeight="1" x14ac:dyDescent="0.2">
      <c r="A153" s="194" t="s">
        <v>357</v>
      </c>
      <c r="B153" s="194" t="s">
        <v>358</v>
      </c>
      <c r="C153" s="198"/>
      <c r="D153" s="195"/>
      <c r="E153" s="194"/>
    </row>
    <row r="154" spans="1:5" ht="26.1" customHeight="1" x14ac:dyDescent="0.2">
      <c r="A154" s="199" t="s">
        <v>359</v>
      </c>
      <c r="B154" s="199" t="s">
        <v>361</v>
      </c>
      <c r="C154" s="200" t="s">
        <v>41</v>
      </c>
      <c r="D154" s="201" t="s">
        <v>2155</v>
      </c>
      <c r="E154" s="199" t="s">
        <v>2588</v>
      </c>
    </row>
    <row r="155" spans="1:5" ht="26.1" customHeight="1" x14ac:dyDescent="0.2">
      <c r="A155" s="199" t="s">
        <v>362</v>
      </c>
      <c r="B155" s="199" t="s">
        <v>364</v>
      </c>
      <c r="C155" s="200" t="s">
        <v>41</v>
      </c>
      <c r="D155" s="201" t="s">
        <v>2155</v>
      </c>
      <c r="E155" s="199" t="s">
        <v>2588</v>
      </c>
    </row>
    <row r="156" spans="1:5" ht="24" customHeight="1" x14ac:dyDescent="0.2">
      <c r="A156" s="199" t="s">
        <v>365</v>
      </c>
      <c r="B156" s="199" t="s">
        <v>2600</v>
      </c>
      <c r="C156" s="200" t="s">
        <v>41</v>
      </c>
      <c r="D156" s="201" t="s">
        <v>2389</v>
      </c>
      <c r="E156" s="199" t="s">
        <v>2588</v>
      </c>
    </row>
    <row r="157" spans="1:5" ht="24" customHeight="1" x14ac:dyDescent="0.2">
      <c r="A157" s="194" t="s">
        <v>368</v>
      </c>
      <c r="B157" s="194" t="s">
        <v>369</v>
      </c>
      <c r="C157" s="198"/>
      <c r="D157" s="195"/>
      <c r="E157" s="194"/>
    </row>
    <row r="158" spans="1:5" ht="24" customHeight="1" x14ac:dyDescent="0.2">
      <c r="A158" s="199" t="s">
        <v>370</v>
      </c>
      <c r="B158" s="199" t="s">
        <v>372</v>
      </c>
      <c r="C158" s="200" t="s">
        <v>41</v>
      </c>
      <c r="D158" s="201" t="s">
        <v>2137</v>
      </c>
      <c r="E158" s="199" t="s">
        <v>2588</v>
      </c>
    </row>
    <row r="159" spans="1:5" ht="26.1" customHeight="1" x14ac:dyDescent="0.2">
      <c r="A159" s="199" t="s">
        <v>373</v>
      </c>
      <c r="B159" s="199" t="s">
        <v>375</v>
      </c>
      <c r="C159" s="200" t="s">
        <v>231</v>
      </c>
      <c r="D159" s="201" t="s">
        <v>2275</v>
      </c>
      <c r="E159" s="199" t="s">
        <v>2588</v>
      </c>
    </row>
    <row r="160" spans="1:5" ht="24" customHeight="1" x14ac:dyDescent="0.2">
      <c r="A160" s="199" t="s">
        <v>376</v>
      </c>
      <c r="B160" s="199" t="s">
        <v>2601</v>
      </c>
      <c r="C160" s="200" t="s">
        <v>41</v>
      </c>
      <c r="D160" s="201" t="s">
        <v>2443</v>
      </c>
      <c r="E160" s="199" t="s">
        <v>2588</v>
      </c>
    </row>
    <row r="166" spans="4:8" ht="14.25" customHeight="1" x14ac:dyDescent="0.2">
      <c r="D166" s="193"/>
      <c r="E166" s="193"/>
      <c r="F166" s="193"/>
      <c r="G166" s="193"/>
      <c r="H166" s="193"/>
    </row>
    <row r="167" spans="4:8" ht="14.25" customHeight="1" x14ac:dyDescent="0.2">
      <c r="D167" s="193"/>
      <c r="E167" s="193"/>
      <c r="F167" s="193"/>
      <c r="G167" s="193"/>
      <c r="H167" s="193"/>
    </row>
    <row r="168" spans="4:8" ht="14.25" customHeight="1" x14ac:dyDescent="0.2">
      <c r="D168" s="193"/>
      <c r="E168" s="193"/>
      <c r="F168" s="193"/>
      <c r="G168" s="193"/>
      <c r="H168" s="193"/>
    </row>
    <row r="169" spans="4:8" ht="14.25" customHeight="1" x14ac:dyDescent="0.2">
      <c r="D169" s="193"/>
      <c r="E169" s="193"/>
      <c r="F169" s="193"/>
      <c r="G169" s="193"/>
      <c r="H169" s="193"/>
    </row>
  </sheetData>
  <mergeCells count="6">
    <mergeCell ref="A11:E11"/>
    <mergeCell ref="A2:E2"/>
    <mergeCell ref="A3:J3"/>
    <mergeCell ref="E10:F10"/>
    <mergeCell ref="G10:H10"/>
    <mergeCell ref="I10:J10"/>
  </mergeCells>
  <printOptions horizontalCentered="1" verticalCentered="1"/>
  <pageMargins left="0.51181102362204722" right="0.51181102362204722" top="0.59055118110236227" bottom="0.39370078740157483" header="0.51181102362204722" footer="0.51181102362204722"/>
  <pageSetup paperSize="9" scale="81" fitToHeight="0" orientation="landscape" r:id="rId1"/>
  <headerFooter>
    <oddHeader xml:space="preserve">&amp;L </oddHeader>
    <oddFooter xml:space="preserve">&amp;L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14</vt:i4>
      </vt:variant>
    </vt:vector>
  </HeadingPairs>
  <TitlesOfParts>
    <vt:vector size="23" baseType="lpstr">
      <vt:lpstr>Orçamento Sintético</vt:lpstr>
      <vt:lpstr>Orçamento Analítico</vt:lpstr>
      <vt:lpstr>Orçamento Resumido</vt:lpstr>
      <vt:lpstr>BDI</vt:lpstr>
      <vt:lpstr>ENCARGOS SOCIAIS</vt:lpstr>
      <vt:lpstr>CURVA ABC DE INSUMOS</vt:lpstr>
      <vt:lpstr>CURVA ABC DE SERVIÇOS</vt:lpstr>
      <vt:lpstr>CRONOGRAMA</vt:lpstr>
      <vt:lpstr>MEMORIA DE CÁLCULO</vt:lpstr>
      <vt:lpstr>CRONOGRAMA!Area_de_impressao</vt:lpstr>
      <vt:lpstr>'CURVA ABC DE INSUMOS'!Area_de_impressao</vt:lpstr>
      <vt:lpstr>'CURVA ABC DE SERVIÇOS'!Area_de_impressao</vt:lpstr>
      <vt:lpstr>'ENCARGOS SOCIAIS'!Area_de_impressao</vt:lpstr>
      <vt:lpstr>'MEMORIA DE CÁLCULO'!Area_de_impressao</vt:lpstr>
      <vt:lpstr>'Orçamento Analítico'!Area_de_impressao</vt:lpstr>
      <vt:lpstr>'Orçamento Resumido'!Area_de_impressao</vt:lpstr>
      <vt:lpstr>'Orçamento Sintético'!Area_de_impressao</vt:lpstr>
      <vt:lpstr>CRONOGRAMA!Titulos_de_impressao</vt:lpstr>
      <vt:lpstr>'CURVA ABC DE INSUMOS'!Titulos_de_impressao</vt:lpstr>
      <vt:lpstr>'CURVA ABC DE SERVIÇOS'!Titulos_de_impressao</vt:lpstr>
      <vt:lpstr>'MEMORIA DE CÁLCULO'!Titulos_de_impressao</vt:lpstr>
      <vt:lpstr>'Orçamento Analítico'!Titulos_de_impressao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Licitação Compras</cp:lastModifiedBy>
  <cp:revision>0</cp:revision>
  <cp:lastPrinted>2025-12-04T15:36:52Z</cp:lastPrinted>
  <dcterms:created xsi:type="dcterms:W3CDTF">2025-11-14T11:03:10Z</dcterms:created>
  <dcterms:modified xsi:type="dcterms:W3CDTF">2025-12-12T12:10:22Z</dcterms:modified>
</cp:coreProperties>
</file>